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Лидия\Desktop\МИК 2020\"/>
    </mc:Choice>
  </mc:AlternateContent>
  <bookViews>
    <workbookView xWindow="0" yWindow="0" windowWidth="28800" windowHeight="12435"/>
  </bookViews>
  <sheets>
    <sheet name="Лист1" sheetId="1" r:id="rId1"/>
    <sheet name="Лист2" sheetId="2" r:id="rId2"/>
    <sheet name="Лист3" sheetId="3" r:id="rId3"/>
  </sheets>
  <definedNames>
    <definedName name="_ftn1" localSheetId="0">Лист1!$A$219</definedName>
    <definedName name="_ftnref1" localSheetId="0">Лист1!#REF!</definedName>
  </definedNames>
  <calcPr calcId="152511"/>
</workbook>
</file>

<file path=xl/calcChain.xml><?xml version="1.0" encoding="utf-8"?>
<calcChain xmlns="http://schemas.openxmlformats.org/spreadsheetml/2006/main">
  <c r="E202" i="1" l="1"/>
  <c r="K13" i="1" l="1"/>
  <c r="E139" i="1" l="1"/>
  <c r="F43" i="1"/>
  <c r="J13" i="1" l="1"/>
  <c r="E118" i="1"/>
  <c r="E103" i="1"/>
  <c r="E90" i="1"/>
  <c r="E87" i="1"/>
  <c r="E40" i="1"/>
  <c r="E225" i="1" l="1"/>
  <c r="E219" i="1"/>
  <c r="E215" i="1"/>
  <c r="E208" i="1"/>
  <c r="E205" i="1"/>
  <c r="E199" i="1"/>
  <c r="E184" i="1"/>
  <c r="E178" i="1" l="1"/>
  <c r="E171" i="1"/>
  <c r="E174" i="1" s="1"/>
  <c r="E168" i="1"/>
  <c r="E164" i="1" l="1"/>
  <c r="E159" i="1"/>
  <c r="E151" i="1"/>
  <c r="E150" i="1"/>
  <c r="E131" i="1"/>
  <c r="F129" i="1"/>
  <c r="E134" i="1"/>
  <c r="F128" i="1"/>
  <c r="E126" i="1"/>
  <c r="E123" i="1"/>
  <c r="E106" i="1"/>
  <c r="E100" i="1"/>
  <c r="F98" i="1"/>
  <c r="E97" i="1"/>
  <c r="E94" i="1"/>
  <c r="J11" i="1"/>
  <c r="E78" i="1"/>
  <c r="E75" i="1"/>
  <c r="E72" i="1"/>
  <c r="E59" i="1" l="1"/>
  <c r="E55" i="1"/>
  <c r="E25" i="1"/>
  <c r="F30" i="1"/>
  <c r="E28" i="1"/>
  <c r="K9" i="1" l="1"/>
  <c r="J9" i="1"/>
  <c r="J6" i="1"/>
  <c r="E229" i="1"/>
  <c r="E197" i="1"/>
  <c r="F195" i="1"/>
  <c r="E192" i="1"/>
  <c r="F187" i="1"/>
  <c r="E189" i="1" s="1"/>
  <c r="F186" i="1"/>
  <c r="E181" i="1" s="1"/>
  <c r="F135" i="1" l="1"/>
  <c r="E36" i="1"/>
  <c r="E33" i="1"/>
  <c r="E20" i="1"/>
  <c r="J7" i="1"/>
</calcChain>
</file>

<file path=xl/comments1.xml><?xml version="1.0" encoding="utf-8"?>
<comments xmlns="http://schemas.openxmlformats.org/spreadsheetml/2006/main">
  <authors>
    <author>kit</author>
  </authors>
  <commentList>
    <comment ref="J10" authorId="0" shapeId="0">
      <text>
        <r>
          <rPr>
            <sz val="9"/>
            <color indexed="81"/>
            <rFont val="Tahoma"/>
            <family val="2"/>
            <charset val="204"/>
          </rPr>
          <t>Введите дату принятия представительным органом муниципального образования решения о назначении выборов</t>
        </r>
      </text>
    </comment>
    <comment ref="J15" authorId="0" shapeId="0">
      <text>
        <r>
          <rPr>
            <sz val="9"/>
            <color indexed="81"/>
            <rFont val="Tahoma"/>
            <family val="2"/>
            <charset val="204"/>
          </rPr>
          <t xml:space="preserve">Введите дату опубликования решения о назначении выборов
</t>
        </r>
      </text>
    </comment>
  </commentList>
</comments>
</file>

<file path=xl/sharedStrings.xml><?xml version="1.0" encoding="utf-8"?>
<sst xmlns="http://schemas.openxmlformats.org/spreadsheetml/2006/main" count="461" uniqueCount="360">
  <si>
    <t>День голосования</t>
  </si>
  <si>
    <t>Принятие представительным органом муниципального образования решения о назначении выборов</t>
  </si>
  <si>
    <t>Дата официального опубликования (публикации) решения о назначении выборов</t>
  </si>
  <si>
    <t>№ п/п</t>
  </si>
  <si>
    <t>Содержание мероприятия</t>
  </si>
  <si>
    <t>Исполнители</t>
  </si>
  <si>
    <t>(не позднее чем за 40 дней до дня голосования)</t>
  </si>
  <si>
    <t>Сразу после назначения дня голосования</t>
  </si>
  <si>
    <t>Не позднее</t>
  </si>
  <si>
    <t>(не позднее дня, предшествующего дню голосования)</t>
  </si>
  <si>
    <t>Выдвижение и регистрация кандидатов</t>
  </si>
  <si>
    <t>В течение трёх дней со дня приёма документов</t>
  </si>
  <si>
    <t>и не позднее</t>
  </si>
  <si>
    <t>Срок исполнения</t>
  </si>
  <si>
    <t>1.</t>
  </si>
  <si>
    <t>2.</t>
  </si>
  <si>
    <t>3.</t>
  </si>
  <si>
    <t>5.</t>
  </si>
  <si>
    <t>6.</t>
  </si>
  <si>
    <t>7.</t>
  </si>
  <si>
    <t>9.</t>
  </si>
  <si>
    <t>13.</t>
  </si>
  <si>
    <t>14.</t>
  </si>
  <si>
    <t>по</t>
  </si>
  <si>
    <t>15.</t>
  </si>
  <si>
    <t>16.</t>
  </si>
  <si>
    <t>17.</t>
  </si>
  <si>
    <t>18.</t>
  </si>
  <si>
    <t>19.</t>
  </si>
  <si>
    <t>20.</t>
  </si>
  <si>
    <t>21.</t>
  </si>
  <si>
    <t>22.</t>
  </si>
  <si>
    <t>23.</t>
  </si>
  <si>
    <t>24.</t>
  </si>
  <si>
    <t>25.</t>
  </si>
  <si>
    <t>26.</t>
  </si>
  <si>
    <t>После принятия решения о регистрации кандидата</t>
  </si>
  <si>
    <t>27.</t>
  </si>
  <si>
    <t>Избирательное объединение</t>
  </si>
  <si>
    <t>28.</t>
  </si>
  <si>
    <t>Статус кандидатов</t>
  </si>
  <si>
    <t>29.</t>
  </si>
  <si>
    <t>Избирательные объединения</t>
  </si>
  <si>
    <t>30.</t>
  </si>
  <si>
    <t>31.</t>
  </si>
  <si>
    <t>Кандидат</t>
  </si>
  <si>
    <t>32.</t>
  </si>
  <si>
    <t>33.</t>
  </si>
  <si>
    <t>34.</t>
  </si>
  <si>
    <t>35.</t>
  </si>
  <si>
    <t>Зарегистрированные кандидаты, находящиеся на государственной или муниципальной службе, либо работающие в организациях, осуществляющих выпуск средств массовой информации</t>
  </si>
  <si>
    <t>36.</t>
  </si>
  <si>
    <t>(не позднее чем за 5 дней до дня голосования)</t>
  </si>
  <si>
    <t>37.</t>
  </si>
  <si>
    <t>38.</t>
  </si>
  <si>
    <t>39.</t>
  </si>
  <si>
    <t>40.</t>
  </si>
  <si>
    <t>41.</t>
  </si>
  <si>
    <t>Информирование избирателей и предвыборная агитация</t>
  </si>
  <si>
    <t>42.</t>
  </si>
  <si>
    <t>43.</t>
  </si>
  <si>
    <t>(не позднее чем за 10 дней до дня голосования)</t>
  </si>
  <si>
    <t>44.</t>
  </si>
  <si>
    <t>45.</t>
  </si>
  <si>
    <t>46.</t>
  </si>
  <si>
    <t>Зарегистрированные кандидаты</t>
  </si>
  <si>
    <t>47.</t>
  </si>
  <si>
    <t>(не позднее чем за 30 дней до дня голосования)</t>
  </si>
  <si>
    <t>48.</t>
  </si>
  <si>
    <t>49.</t>
  </si>
  <si>
    <t>50.</t>
  </si>
  <si>
    <t>51.</t>
  </si>
  <si>
    <t>52.</t>
  </si>
  <si>
    <t>53.</t>
  </si>
  <si>
    <t>54.</t>
  </si>
  <si>
    <t>55.</t>
  </si>
  <si>
    <t>56.</t>
  </si>
  <si>
    <t>57.</t>
  </si>
  <si>
    <t>Не позднее дня, следующего за днём предоставления помещения</t>
  </si>
  <si>
    <t>58.</t>
  </si>
  <si>
    <t>59.</t>
  </si>
  <si>
    <t>60.</t>
  </si>
  <si>
    <t>61.</t>
  </si>
  <si>
    <t>(в день голосования и в день, предшествующий дню голосования)</t>
  </si>
  <si>
    <t>и</t>
  </si>
  <si>
    <t>Финансирование выборов</t>
  </si>
  <si>
    <t>62.</t>
  </si>
  <si>
    <t>63.</t>
  </si>
  <si>
    <t>64.</t>
  </si>
  <si>
    <t>65.</t>
  </si>
  <si>
    <t>66.</t>
  </si>
  <si>
    <t>67.</t>
  </si>
  <si>
    <t>Кандидаты</t>
  </si>
  <si>
    <t>68.</t>
  </si>
  <si>
    <t>69.</t>
  </si>
  <si>
    <t>Не позднее чем через 10 дней со дня поступления пожертвования на специальный избирательный счет</t>
  </si>
  <si>
    <t>70.</t>
  </si>
  <si>
    <t>81.</t>
  </si>
  <si>
    <t>82.</t>
  </si>
  <si>
    <t>Голосование и определение результатов выборов</t>
  </si>
  <si>
    <t>83.</t>
  </si>
  <si>
    <t>84.</t>
  </si>
  <si>
    <t>85.</t>
  </si>
  <si>
    <t>(не позднее чем за один день до дня досрочного голосования)</t>
  </si>
  <si>
    <t>86.</t>
  </si>
  <si>
    <t>87.</t>
  </si>
  <si>
    <t>88.</t>
  </si>
  <si>
    <t>до 14.00 часов</t>
  </si>
  <si>
    <t>89.</t>
  </si>
  <si>
    <t>90.</t>
  </si>
  <si>
    <t>91.</t>
  </si>
  <si>
    <t>92.</t>
  </si>
  <si>
    <t>93.</t>
  </si>
  <si>
    <t>Немедленно после подписания протокола об итогах голосования</t>
  </si>
  <si>
    <t>94.</t>
  </si>
  <si>
    <t>95.</t>
  </si>
  <si>
    <t>96.</t>
  </si>
  <si>
    <t>Зарегистрированный кандидат, избранный депутатом представительного органа муниципального образования</t>
  </si>
  <si>
    <t>В течение одних суток после определения результатов выборов</t>
  </si>
  <si>
    <t>(в течение двух месяцев со дня голосования)</t>
  </si>
  <si>
    <t>Списки избирателей</t>
  </si>
  <si>
    <t>Избирательные участки</t>
  </si>
  <si>
    <t>(не позднее чем за 11 дней до дня голосования)</t>
  </si>
  <si>
    <t>4.</t>
  </si>
  <si>
    <t>(за 10 дней до дня голосования)</t>
  </si>
  <si>
    <t>Главное управление Министерства юстиции Российской Федерации по Новосибирской области</t>
  </si>
  <si>
    <t>Незамедлительно после приема документов</t>
  </si>
  <si>
    <t>В течение одних суток с момента принятия  решения о заверении списка кандидатов</t>
  </si>
  <si>
    <t>В течении трех дней после представления в комиссию документов на регистрацию уполномоченного представителя по финансовым вопросам</t>
  </si>
  <si>
    <t>Незамедлительно после получения избирательной комиссией уведомления о выдвижении кандидата</t>
  </si>
  <si>
    <t>(не позднее чем за 65 дней до дня голосования)</t>
  </si>
  <si>
    <t>Кандидаты, уполномоченные представители избирательных объеденений</t>
  </si>
  <si>
    <t>После приема документов для регистрации кандидата</t>
  </si>
  <si>
    <t>Рекомендуется в течение 6 дней со дня представления документов для регистрации</t>
  </si>
  <si>
    <t>Не позднее чем за 3 дня до дня заседания избирательной комиссии, на котором должен рассматриваться вопрос о регистрации кандидата</t>
  </si>
  <si>
    <t>Кандидаты, избирательные объединения</t>
  </si>
  <si>
    <t>В течении 10 дней со дня приема документов, необходимых для регистрации кандидата</t>
  </si>
  <si>
    <t xml:space="preserve">В течение 1 суток с момента принятия решения </t>
  </si>
  <si>
    <t>До начала регистрации кандидатов</t>
  </si>
  <si>
    <t>В течение 48 часов с момента регистрации кандидатов</t>
  </si>
  <si>
    <t>(не позднее, чем за 1 день до дня голосования)</t>
  </si>
  <si>
    <t>В течение одних суток со дня получения соответствующего заявления кандидата или избирательного объединения</t>
  </si>
  <si>
    <t>Не позднее чем через 5 дней со дня регистрации</t>
  </si>
  <si>
    <t>(не позднее чем на 10 день после дня официального опубликования решения о назначении выборов)</t>
  </si>
  <si>
    <t>Управление Роскомнадзора по Сибирскому Федеральному округу</t>
  </si>
  <si>
    <t>(не позднее чем на 15 день после дня официального опубликования решения о назначении выборов)</t>
  </si>
  <si>
    <t xml:space="preserve">Со дня принятия избирательным объединением решения о выдвижении кандидата, кандидатов и
</t>
  </si>
  <si>
    <t xml:space="preserve"> до 00.00 часов</t>
  </si>
  <si>
    <t>до 00.00 часов</t>
  </si>
  <si>
    <t>(не позднее чем через 30 дней со дня официального опубликования решения о назначении выборов)</t>
  </si>
  <si>
    <t>Организации телерадиовещания, редакции периодических печатных изданий, сетевых изданий</t>
  </si>
  <si>
    <t>(не позднее чем через 10 дней со дня голосования)</t>
  </si>
  <si>
    <t>Организации, осуществляющие выпуск средств массовой информации, редакции сетевых изданий независимо от формы собственности</t>
  </si>
  <si>
    <t>Организации, осуществляющие выпуск средств массовой информации, редакции сетевых изданий</t>
  </si>
  <si>
    <t>Собственник, владелец помещения</t>
  </si>
  <si>
    <t>В течение 2 суток с момента получения уведомления</t>
  </si>
  <si>
    <t>Организации, индивидуальные предприниматели</t>
  </si>
  <si>
    <t>До начала распространения соответствующих агитационных материалов</t>
  </si>
  <si>
    <t>Политическая партия</t>
  </si>
  <si>
    <t>(в течение 5 дней до дня голосования, а также в день голосования)</t>
  </si>
  <si>
    <t>Редакции средств массовой информации, граждане и организации</t>
  </si>
  <si>
    <t>до 20 часов местного времени</t>
  </si>
  <si>
    <t>(в день голосования до момента окончания голосования на территории соответствующего избирательного округа)</t>
  </si>
  <si>
    <t xml:space="preserve">Кандидаты, избирательные объединения, иные физические и юридические лица </t>
  </si>
  <si>
    <t xml:space="preserve">Органы местного самоуправления </t>
  </si>
  <si>
    <t>(не позднее чем в десятидневный срок со дня официального опубликования решения о назначении выборов)</t>
  </si>
  <si>
    <t>Переодически по требованию соответствующей избирательной комиссии, кандидата</t>
  </si>
  <si>
    <t>Филиалы публичного акционерного общества "Сбербанк России"</t>
  </si>
  <si>
    <t>В трехдневный срок, а за 3 дня до дня голосования – немедленно, со дня поступления представления соответствующей избирательной комиссии, требования кандидата</t>
  </si>
  <si>
    <t>В течение трех дней со дня получения указанных сведений</t>
  </si>
  <si>
    <t>Редакции муниципальных переодических печатных изданий</t>
  </si>
  <si>
    <t>В пятидневный срок со дня поступления представления соответствующей избирательной комиссии</t>
  </si>
  <si>
    <t>Органы регистрационного учета граждан Российской Федерации по месту пребывания и по месту жительства в пределах Российской Федерации, органы исполнительной власти, осуществляющие государственную регистрацию юридических лиц либо уполномоченные в сфере регистрации некоммерческих организаций</t>
  </si>
  <si>
    <t>Одновременно с представлением документов для регистрации кандидата</t>
  </si>
  <si>
    <t>Не позднее чем через 5 дней со дня получения финансовых отчетов кандидатов</t>
  </si>
  <si>
    <t>Не позднее чем через 30 дней со дня официального опубликования результатов выборов</t>
  </si>
  <si>
    <t>Не позднее чем через 2 месяца со дня официального опубликования результатов выборов</t>
  </si>
  <si>
    <t>(по истечении 60 дней со дня голосования)</t>
  </si>
  <si>
    <t>71.</t>
  </si>
  <si>
    <t>(не позднее чем за 20 дней до дня голосования)</t>
  </si>
  <si>
    <t>72.</t>
  </si>
  <si>
    <t>73.</t>
  </si>
  <si>
    <r>
      <rPr>
        <b/>
        <sz val="11"/>
        <color theme="1"/>
        <rFont val="Times New Roman"/>
        <family val="1"/>
        <charset val="204"/>
      </rPr>
      <t>Рекомендуется</t>
    </r>
    <r>
      <rPr>
        <sz val="11"/>
        <color theme="1"/>
        <rFont val="Times New Roman"/>
        <family val="1"/>
        <charset val="204"/>
      </rPr>
      <t xml:space="preserve"> </t>
    </r>
    <r>
      <rPr>
        <b/>
        <sz val="11"/>
        <color theme="1"/>
        <rFont val="Times New Roman"/>
        <family val="1"/>
        <charset val="204"/>
      </rPr>
      <t>не позднее</t>
    </r>
  </si>
  <si>
    <t>Полиграфическая организация</t>
  </si>
  <si>
    <t>74.</t>
  </si>
  <si>
    <t>Не позднее чем за 2 дня до дня получения избирательных бюллетеней от соответствующей полиграфической организации</t>
  </si>
  <si>
    <t>75.</t>
  </si>
  <si>
    <t>76.</t>
  </si>
  <si>
    <t>78.</t>
  </si>
  <si>
    <t>77.</t>
  </si>
  <si>
    <t>79.</t>
  </si>
  <si>
    <t>(после завершения времени досрочного голосования, в 16.00 часов по местному времени)</t>
  </si>
  <si>
    <t>в 16.00 часов по местному времени</t>
  </si>
  <si>
    <t>80.</t>
  </si>
  <si>
    <t>(в любое время в течение 10 дней до дня голосования, но не позднее чем за шесть часов до окончания времени голосования)</t>
  </si>
  <si>
    <t>Избиратели</t>
  </si>
  <si>
    <t>(в день голосования после окончания времени голосования)</t>
  </si>
  <si>
    <t xml:space="preserve">после 20.00 часов </t>
  </si>
  <si>
    <t>Незамедлительно после подписания протокола об итогах голосования и выдачи его заверенных копий лицам, имеющим право на их получение</t>
  </si>
  <si>
    <t>(не позднее чем через 7 дней после дня голосования)</t>
  </si>
  <si>
    <t>Незамедлительно после подписания протокола о результатах выборов, сводной таблицы о результатах выборов и выдачи их заверенных копий лицам, имеющим право на их получение</t>
  </si>
  <si>
    <t>(не позднее чем через 2 недели после дня голосования)</t>
  </si>
  <si>
    <t>(не позднее чем через один месяц со дня голосования)</t>
  </si>
  <si>
    <t>(после дня официального опубликования решения о назначении выборов)</t>
  </si>
  <si>
    <t>10.</t>
  </si>
  <si>
    <t>11.</t>
  </si>
  <si>
    <t>В течение одних суток с момента принятия решения о заверении списка кандидатов, либо об отказе в заверении списка кандидатов</t>
  </si>
  <si>
    <t>12.</t>
  </si>
  <si>
    <t>Собственник, владелец помещения, указанного в п.45 настоящего календарного плана</t>
  </si>
  <si>
    <t>В течение 10 дней со дня поступления пожертвования на специальный избирательный счет</t>
  </si>
  <si>
    <t>(дважды: за 15 и 5 дней до дня голосования)</t>
  </si>
  <si>
    <t>Составление списков избирателей с использованием ГАС "Выборы" отдельно по каждому избирательному участку
(ч.ч. 1, 9 ст. 16 Закона области)</t>
  </si>
  <si>
    <r>
      <t>Избирательная комиссия муниципального образования (</t>
    </r>
    <r>
      <rPr>
        <b/>
        <sz val="11"/>
        <color theme="1"/>
        <rFont val="Times New Roman"/>
        <family val="1"/>
        <charset val="204"/>
      </rPr>
      <t>далее - ИКМО</t>
    </r>
    <r>
      <rPr>
        <sz val="11"/>
        <color theme="1"/>
        <rFont val="Times New Roman"/>
        <family val="1"/>
        <charset val="204"/>
      </rPr>
      <t>) совместно с ТИК</t>
    </r>
  </si>
  <si>
    <t>ИКМО</t>
  </si>
  <si>
    <t>с</t>
  </si>
  <si>
    <t>УИК</t>
  </si>
  <si>
    <t>Подписание выверенного и уточненного списка избирателей и его заверение печатью УИК            
(ч. 15 ст. 16 Закона области)</t>
  </si>
  <si>
    <t>Оформление отдельных книг списка избирателей (в случае разделения списка на отдельные книги)           
(ч. 14 ст. 16 Закона области)</t>
  </si>
  <si>
    <t>(не позднее чем через три дня со дня официального опубликования решения о назначении выборов)</t>
  </si>
  <si>
    <t>Избирательные объединения, граждане Российской Федерации, обладающие пассивным избирательным правом</t>
  </si>
  <si>
    <t>ИКМО, ОИК</t>
  </si>
  <si>
    <t>Направление в соответствующие органы представлений о проверке достоверности сведений о кандидатах, представляемых в соответствии с Законом области
(ч. 14 ст. 41 Закона области)</t>
  </si>
  <si>
    <t>ОИК</t>
  </si>
  <si>
    <t>Выдача кандидату письменного разрешения на открытие специального избирательного счета кандидата
(п. 1.6 Инструкции о порядке открытия, ведения и закрытия специальных избирательных счетов)</t>
  </si>
  <si>
    <t>Начинается со дня, следующего за днем получения уведомления ОИК о выдвижении кандидата и представлении документов в порядке, предусмотренном ст. 35 Закона области</t>
  </si>
  <si>
    <t>Не позднее 18.00 часов</t>
  </si>
  <si>
    <t>(не позднее чем за 52 дня до дня голосования до 18 часов по местному времени)</t>
  </si>
  <si>
    <t>Передача кандидату копии итогового протокола проверки подписных листов
(ч. 13 ст. 41 Закона области)</t>
  </si>
  <si>
    <t>Реализация права кандидата, избирательного объединения на внесение уточнений и дополнений в документы, содержащие сведения о кандидате (за исключением подписных листов с подписями избирателей)
(ч. 1 ст. 41 Закона области)</t>
  </si>
  <si>
    <t>Выдача зарегистрированным кандидатам удостоверений о регистрации
(ч. 13 ст. 42 Закона области)</t>
  </si>
  <si>
    <t>Реализация права кандидата, выдвинутого непосредственно, на снятие своей кандидатуры
(ч. 19 ст. 42 Закона области)</t>
  </si>
  <si>
    <t>Кандидаты, выдвинутые непосредственно</t>
  </si>
  <si>
    <t>Агитационный период для избирательного объединения
(ч. 1 ст. 52 Закона области)</t>
  </si>
  <si>
    <t>Агитационный период для кандидата, выдвинутого непосредственно
(ч. 1 ст. 52 Закона области)</t>
  </si>
  <si>
    <t xml:space="preserve">не позднее </t>
  </si>
  <si>
    <t>Выделение специльных мест для размещения печатных агитационных материалов на территории каждого избирательного участка
(ч. 8 ст. 57 Закона области)</t>
  </si>
  <si>
    <t>Финансирование расходов, связанных с подготовкой и проведением выборов, эксплуатацией и развитием средств автоматизации, и обучением организаторов выборов и избирателей
(ч. 1 ст. 59 Закона области)</t>
  </si>
  <si>
    <t>Создание избирательного фонда кандидата
(ч. 1 ст. 60 Закона области)</t>
  </si>
  <si>
    <t>Возврат пожертвований жертвователю с указанием причины возврата, если пожертвование внесено гражданином или юридическим лицом, не имеющими права осуществлять такое пожертвование, либо пожертвование внесено с нарушением требований, предусмотренных Законом области
(ч. 7 ст. 60 Закона области)</t>
  </si>
  <si>
    <t>Предоставление соответствующей избирательной комиссии, кандидату информации о поступлении и расходовании средств, находящихся на избирательном счете данного кандидата
(ч. 10 ст. 62 Закона области)</t>
  </si>
  <si>
    <t>Предоставление соответствующей избирательной комиссии, кандидату заверенных копий первичных финансовых документов, подтверждающих поступление и расходование средств избирательных фондов
(ч. 10 ст. 62 Закона области)</t>
  </si>
  <si>
    <t>Опубликование сведений о поступлении и расходовании средств избирательных фондов кандидатов
(ч. 11 ст. 62 Закона области)</t>
  </si>
  <si>
    <t>Направление в Избирательную комиссию Новосибирской области для размещения в информационно-телекоммуникационной сети "Интернет" сведений о поступлении средств на специальные избирательные счета кандидатов и расходовании этих средств в объеме, установленном постановлением Избирательной комиссии Новосибирской области от 09.06.2015 № 67/531-5
(ч. 13 ст. 60 Закона области)</t>
  </si>
  <si>
    <t>Представление в ОИК итогового финансового отчета, за исключением случая, если кандидат не создавал избирательный фонд в соответствии с частью 1 статьи 60 Закона области
(ч. 12 ст. 62 Закона области)</t>
  </si>
  <si>
    <t>Передача копий финансовых отчетов кандидатов в редакции средств массовой информации для опубликования
(ч. 13 ст. 62 Закона области)</t>
  </si>
  <si>
    <t>Представление в соответствующую вышестоящую избирательную комиссию отчета о расходовании средств, выделенных из местного бюджета на подготовку и проведение выборов
(ч. 5 ст. 59 Закона области)</t>
  </si>
  <si>
    <t>Перечисление неизрасходованных денежных средств, оставшихся на специальных избирательных счетах, в доход соответствующего местного бюджета по письменному указанию соответствующей ИКМО, ОИК
(ч. 2 ст. 62.1 Закона области)</t>
  </si>
  <si>
    <t>(по решению ИКМО)</t>
  </si>
  <si>
    <t>Принятие решения о месте и времени передачи избирательных бюллетеней, изготовленных полиграфической организацией
(ч. 13 ст. 65 Закона области)</t>
  </si>
  <si>
    <t>Оповещение избирателей о времени и месте голосования через средства массовой информации или иным способом
(ч. 2 ст. 66 Закона области)</t>
  </si>
  <si>
    <t>Проведение досрочного голосования в помещении соответствующей УИК
(ч.ч. 1, 2 ст. 67.1 Закона области)</t>
  </si>
  <si>
    <r>
      <rPr>
        <b/>
        <sz val="11"/>
        <color theme="1"/>
        <rFont val="Times New Roman"/>
        <family val="1"/>
        <charset val="204"/>
      </rPr>
      <t xml:space="preserve"> не менее 4 часов в день в рабочие дни в вечернее время (после 16.00 часов по местному времени) и в выходные дни
</t>
    </r>
    <r>
      <rPr>
        <sz val="11"/>
        <color theme="1"/>
        <rFont val="Times New Roman"/>
        <family val="1"/>
        <charset val="204"/>
      </rPr>
      <t>(не ранее чем за 10 дней до дня голосования)</t>
    </r>
  </si>
  <si>
    <t>Представление информации о числе избирателей, проголосовавших досрочно, в ИКМО, в ТИК
(ч. 8 ст. 67.1 Закона области)</t>
  </si>
  <si>
    <t>Проведение голосования
(ч. 1 ст. 66 Закона области)</t>
  </si>
  <si>
    <t>с 8.00 часов до 20.00 часов по местному времени</t>
  </si>
  <si>
    <t>Подача письменного заявления или устного обращения, в том числе переданного при содействии других лиц о предоставлении возможности проголосовать вне помещения для голосования
(ч.ч. 2, 5 ст. 68 Закона области)</t>
  </si>
  <si>
    <t>На итоговом заседании УИК</t>
  </si>
  <si>
    <t>Члены УИК с правом решающего голоса</t>
  </si>
  <si>
    <t>Направление первого экземпляра протокола УИК об итогах голосования в ОИК
(ч. 31 ст. 70 Закона области)</t>
  </si>
  <si>
    <t>Председатель или секретарь УИК либо иной член УИК с правом решающего голоса по поручению председателя УИК</t>
  </si>
  <si>
    <t>Установление общих результатов выборов
(ч. 1 ст. 77 Закона области)</t>
  </si>
  <si>
    <t>Извещение зарегистрированного кандидата, избранного депутатом, об избрании
(ч. 1 ст. 80 Закона области)</t>
  </si>
  <si>
    <t>Представление в ОИК копии приказа (иного документа) об освобождении от обязанностей, несовместимых со статусом депутата представительного органа муниципального образования, либо копий документов, удостоверяющих подачу в установленный срок заявления об освобождении от указанных обязанностей
(ч. 1 ст. 80 Закона области)</t>
  </si>
  <si>
    <t>В пятидневный срок со дня получения извещения ОИК об избрании депутатом</t>
  </si>
  <si>
    <t>Официальное опубликование результатов выборов, а также данных о числе голосов избирателей, полученных каждым из кандидатов, в средствах массовой информации
(ч. 3 ст. 81 Закона области)</t>
  </si>
  <si>
    <t>Регистрация избранного депутата представительного органа муниципального образования и выдача ему удостоверения об избрании депутатом
(ч. 4 ст. 80 Закона области)</t>
  </si>
  <si>
    <t>97.</t>
  </si>
  <si>
    <t>Официальное опубликование (обнародование) полных данных о результатах выборов, с данными содержащимися в протоколах всех избирательных комиссий об итогах голосования и о результатах выборов
(ч. 4 ст. 81 Закона области)</t>
  </si>
  <si>
    <t>(то есть не позднее</t>
  </si>
  <si>
    <r>
      <t xml:space="preserve">Опубликование списка избирательных участков с указанием их границ (если избирательный участок образован на части территории населенного пункта) либо перечня населенных пунктов (если избирательный участок образован на территориях одного или нескольких населенных пунктов), номеров, мест нахождения участковых избирательных комиссий и помещений для голосования 
(ч. 6 ст. 19 Закона Новосибирской области "О выборах депутатов представительных органов муниципальных образований в Новосибирской области", </t>
    </r>
    <r>
      <rPr>
        <b/>
        <sz val="11"/>
        <color theme="1"/>
        <rFont val="Times New Roman"/>
        <family val="1"/>
        <charset val="204"/>
      </rPr>
      <t>далее- Закон области</t>
    </r>
    <r>
      <rPr>
        <sz val="11"/>
        <color theme="1"/>
        <rFont val="Times New Roman"/>
        <family val="1"/>
        <charset val="204"/>
      </rPr>
      <t>)</t>
    </r>
  </si>
  <si>
    <r>
      <t>Направление сведений об избирателях в территориальную избирательную комиссию (</t>
    </r>
    <r>
      <rPr>
        <b/>
        <sz val="11"/>
        <color theme="1"/>
        <rFont val="Times New Roman"/>
        <family val="1"/>
        <charset val="204"/>
      </rPr>
      <t>далее - ТИК</t>
    </r>
    <r>
      <rPr>
        <sz val="11"/>
        <color theme="1"/>
        <rFont val="Times New Roman"/>
        <family val="1"/>
        <charset val="204"/>
      </rPr>
      <t xml:space="preserve">)                          
(ч. 8 ст. 16 Закона области) </t>
    </r>
  </si>
  <si>
    <t>Глава местной администрации муниципального района, городского округа, командиры воинских частей</t>
  </si>
  <si>
    <t>С</t>
  </si>
  <si>
    <r>
      <rPr>
        <b/>
        <sz val="11"/>
        <color theme="1"/>
        <rFont val="Times New Roman"/>
        <family val="1"/>
        <charset val="204"/>
      </rPr>
      <t>Не позднее</t>
    </r>
    <r>
      <rPr>
        <sz val="11"/>
        <color theme="1"/>
        <rFont val="Times New Roman"/>
        <family val="1"/>
        <charset val="204"/>
      </rPr>
      <t xml:space="preserve"> </t>
    </r>
  </si>
  <si>
    <r>
      <t>Передача по акту участковым избирательным комиссиям (</t>
    </r>
    <r>
      <rPr>
        <b/>
        <sz val="11"/>
        <color theme="1"/>
        <rFont val="Times New Roman"/>
        <family val="1"/>
        <charset val="204"/>
      </rPr>
      <t>далее - УИК</t>
    </r>
    <r>
      <rPr>
        <sz val="11"/>
        <color theme="1"/>
        <rFont val="Times New Roman"/>
        <family val="1"/>
        <charset val="204"/>
      </rPr>
      <t>) первого экземпляра списка избирателей конкретного избирательного участка
(ч. 14 ст. 16 Закона области)</t>
    </r>
  </si>
  <si>
    <t>Представление списка избирателей для ознакомления избирателей и его дополнительного уточнения
(ч. 16 ст. 16 Закона области)</t>
  </si>
  <si>
    <t>Председатель, секретарь УИК</t>
  </si>
  <si>
    <t>Председатель УИК</t>
  </si>
  <si>
    <t>Сбор подписей избирателей в поддержку самовыдвижения кандидата
(ч. 1 ст. 39 Закона области)</t>
  </si>
  <si>
    <t xml:space="preserve">Начинается со дня, следующего за днем уведомления соответствующей избирательной комиссии о выдвижении кандидата </t>
  </si>
  <si>
    <t>Представление в ОИК документов для регистрации кандидата
(ч.ч. 1, 1.1 ст. 40 Закона области)</t>
  </si>
  <si>
    <t>Выдача кандидату, уполномоченному представителю избирательного объединения подтверждения в письменной форме о приеме документов для регистрации, в том числе о приеме подписных листов и заявленного количества подписей избирателей, содержащихся в этих подписных листах
(ч. 3 ст. 40 Закона области)</t>
  </si>
  <si>
    <t>Извещение кандидата, избирательного объединения о выявлении неполноты сведений о кандидатах, отсутствии каких-либо документов, представление которых в избирательную комиссию для уведомления о выдвижении кандидата (кандидатов) и их регистрации предусмотрено Законом области, или несоблюдения требований Закона области к оформлению документов
( ч. 1 ст. 41 Закона области)</t>
  </si>
  <si>
    <t>Не позднее чем за 2 суток до заседания избирательной комиссии, на котором должен рассматриваться вопрос о регистрации кандидата</t>
  </si>
  <si>
    <t>Не позднее чем за 1 день до дня заседания избирательной комиссии, на котором должен рассматриваться вопрос о регистрации кандидата</t>
  </si>
  <si>
    <t>Принятие решения о регистрации кандидата либо мотивированного решения об отказе в регистрации
(ч.1 ст. 42 Закона области)</t>
  </si>
  <si>
    <t>Выдача кандидату копии решения об отказе в регистрации кандидата с изложением оснований отказа в регистрации
(ч. 6 ст. 42 Закона области)</t>
  </si>
  <si>
    <r>
      <t xml:space="preserve">при наличии вынуждающих к тому обстоятельств - </t>
    </r>
    <r>
      <rPr>
        <b/>
        <sz val="11"/>
        <color theme="1"/>
        <rFont val="Times New Roman"/>
        <family val="1"/>
        <charset val="204"/>
      </rPr>
      <t>не позднее</t>
    </r>
  </si>
  <si>
    <t>Представление в ОИК заверенной копии соответствующего приказа (распоряжения) об освобождении кандидата на время его участия в выборах от выполнения должностных или служебных обязанностей
(ч. 2 ст. 44 Закона области)</t>
  </si>
  <si>
    <t>Назначение доверенных лиц кандидата 
(ч. 1 ст. 46 Закона области)</t>
  </si>
  <si>
    <t>Регистрация доверенных лиц кандидата и выдача им удостверений
(ч.ч. 2, 4 ст. 46 Закона области)</t>
  </si>
  <si>
    <t>Представление в ИКМО перечня муниципальных организаций телерадиовещания и муниципальных периодических печатных изданий
(ч. 6. ст. 50 Закона области)</t>
  </si>
  <si>
    <t>Опубликование перечня муниципальных организаций телерадиовещания и муниципальных периодических печатных изданий
(ч. 5 ст. 50 Закона области)</t>
  </si>
  <si>
    <t>Предвыборная агитация на каналах организаций телерадиовещания, в периодических печатных изданиях и в сетевых изданиях
(ч. 2 ст. 52 Закона области)</t>
  </si>
  <si>
    <t>(проводится в период, который начинается за 28 дней до дня голосования и прекращается в ноль часов по местному времени дня, предшествующего дню голосования)</t>
  </si>
  <si>
    <t>Опубликование сведений о размере (в валюте РФ) и других условиях оплаты эфирного времни, печатной площади, услуг по размещению агитационных материалов, представление в ИКМО этих сведений, информации о дате и об источнике их опубликования, сведений о регистрационном номере и дате выдачи свидетельства о регистрации средства массовой информации и уведомления о готовности предоставить эфирное время, печатную площадь для проведения предвыборной агитации, услуги по размещению агитациооных материалов в сетевом издании
(ч. 6 ст. 53 Закона области)</t>
  </si>
  <si>
    <t xml:space="preserve">Не позднее </t>
  </si>
  <si>
    <t>Представление в ИКМО данных учета объемов и стоимости эфирного времени и печатной площади, предоставленных для проведения предвыборной агитации, объемов и стоимости услуг по размещению агитационных материалов в сетевых изданиях в соответствии с формами такого учета, которые установлены ИКМО
(ч. 8 ст. 53 Закона области)</t>
  </si>
  <si>
    <t>Хранение документов о безвозмездном и платном предоставлении эфирного времени и печатной площади, предоставлении услуг по размещению агитационных материалов в сетевых изданиях
(ч. 9 ст. 53 Закона области)</t>
  </si>
  <si>
    <t>Рассмотрение заявки на предоставление помещения, находящегося в государственной или муниципальной собственности, в собственности организации, имеющей на день официального опубликования решения о назначении выборов в своем уставном (складочном) капитале долю (вклад) РФ, субъктов РФ и (или) муниципальных образований, превышающую (превышающий) 30 %, для встреч зарегистрированных кандидатов, их доверенных лиц с избирателями
(ч. 5 ст. 56 Закона области)</t>
  </si>
  <si>
    <t>Уведомление в письменной форме ИКМО о факте предоставления помещения,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(ч. 4 ст. 56 Закона области)</t>
  </si>
  <si>
    <t>Размещение в информационно-телекоммуникационной  сети «Интернет» информации, содержащейся в уведомлении о факте предоставления зарегистрированному кандидату помещения для проведения агитационного публичного мероприятия, или доведение этой информации до сведения других зарегистрированных кандидатов иным способом
(ч. 4.1 ст. 56 Закона области)</t>
  </si>
  <si>
    <t>Опубликование и представление в ИКМО сведений о размере (в валюте РФ) и других условиях оплаты работ или услуг по изготовлению печатных агитационных материалов
(ч. 2 ст. 57 Закона области)</t>
  </si>
  <si>
    <t>Представление в ОИК экземпляров печатных агитационных материалов или их копий, экземпляров аудиовизуальных агитационных материалов, фотографий или экземпляров иных агитационных материалов, а также сведений о месте нахождения (об адресе места жительства) организации (лица), изготовившей и заказавшей (изготовившего и заказавшего) эти материалы, и копии документа об оплате изготовления данного предвыборного агитационного материала из соответствующего избирательного фонда
(ч. 4 ст. 57 Закона области)</t>
  </si>
  <si>
    <t>Органы местного самоуправления по предложению ОИК</t>
  </si>
  <si>
    <t>Опубликование предвыборной программы политической партии, выдвинувшей зарегистрированного кандидата, не менее чем в одном муниципальном переодическом печатном издании, размещение этой программы в информационно-телекоммуникационной сети "Интернет"
(ч. 11 ст. 51 Закона области)</t>
  </si>
  <si>
    <t>Запрет на опубликование (обнародование) результатов опросов общественного мнения, прогнозов результатов выборов, иных исследований, связанных с проводимыми выборами, в том числе их размещение в информационно-телекоммуникационных сетях, доступ к которым не ограничен определеным кругом лиц (включая сеть "Интернет")
(ч. 3 ст. 49 Закона области)</t>
  </si>
  <si>
    <t>Запрет на публикацию (обнародование) данных об итогах голосования, о результатах выборов, в том числе размещение таких данных в информационно-телекомуникационных сетях, доступ к которым не ограничен определеным кругом лиц (включая сеть "Интернет")
(ч. 7 ст. 48 Закона области)</t>
  </si>
  <si>
    <t>Запрет на рекламу, в том числе оплаченную за счет средств соответствующего избирательного фонда, коммерческой и иной не связанной с выборами деятельности с использованием фамилий или изображений кандидатов, а также рекламы с использованием наименований, эмблем и иной символики избирательного объединения, выдвинувшего кандидата
(ч. 4 ст. 58 Закона области)</t>
  </si>
  <si>
    <t>После письменного уведомления соответствующей ОИК о выдвижении (самовыдвижении) кандидата до представления документов для его регистрации в ОИК</t>
  </si>
  <si>
    <t>Перечисление пожертвований, внесенных анонимными жертвователями, в доход местного бюджета
(ч. 7 ст. 60 Закона области)</t>
  </si>
  <si>
    <t>Направление в средства массовой информации для опубликования сведений о поступлении и расходовании средств избирательных фондов кандидатов
(ч. 11 ст. 62 Закона области)</t>
  </si>
  <si>
    <t>Переодически до дня голосования в соответствии с решением ИКМО</t>
  </si>
  <si>
    <t>Проверка на безвозмездной основе сведений, указанных гражданами и юридическими лицами при внесении или перечеслении пожертвований в избирательные фонды, и сообщение о результатах проверки в соответствующую избирательную комиссию
(ч. 16 ст. 62 Закона области)</t>
  </si>
  <si>
    <t>Представление в ОИК первого финансового отчета
(ч. 12 ст. 62 Закона области)</t>
  </si>
  <si>
    <t>Представление в ИКМО отчета о расходовании средств, выделенных из местного бюджета на подготовку и проведение выборов
(ч. 7 ст. 59 Закона области)</t>
  </si>
  <si>
    <t>Представление в представительный орган финасового отчета о расходовании средств, выделенных из местного бюджета для подготовки и проведения выборов
(ч. 8 ст. 59 Закона области)</t>
  </si>
  <si>
    <t>Передача избирательных бюллетеней участковым избирательным комиссиям
(ч. 15 ст. 65 Закона области)</t>
  </si>
  <si>
    <t>УИК, ИКМО</t>
  </si>
  <si>
    <t>Подсчет и погашение неиспользованных избирательных бюллетеней, находящихся в УИК 
(ч. 21 ст. 65, ч. 3 ст. 70 Закона области)</t>
  </si>
  <si>
    <t>Подсчет голосов избирателей
(ч. 2 ст. 70 Закона области)</t>
  </si>
  <si>
    <t>(начинается сразу после окончания времени голосования и проводится без перерыва до установления итогов голосования)</t>
  </si>
  <si>
    <t xml:space="preserve">Не позднее  </t>
  </si>
  <si>
    <t>Незамедлительно после определения результатов выборов</t>
  </si>
  <si>
    <t>Направление общих данных о результатах выборов по соответствующему избирательному округу в средства массовой информации
(ч. 2 ст. 81 Закона области)</t>
  </si>
  <si>
    <t>Не позднее чем через три дня после официального опубликования общих результатов выборов и представления избранным кандидатом копии приказа (распоряжения) об освобождении его от обязанностей, несовместимых со статусом депутата</t>
  </si>
  <si>
    <t>В течение пяти дней со дня поступления письменного заявления кандидата  о назначении доверенных лиц вместе с заявлением самих граждан о согласии быть доверенным лицами</t>
  </si>
  <si>
    <t xml:space="preserve">Со дня представления кандидатом в соответствующую ОИК заявления о согласии балотироваться, а в случае, предусмотренном ч. 11 ст. 38 Закона области, - со дня представления в соответствующую ОИК документов, предусмотренных в указанной части и </t>
  </si>
  <si>
    <t>Не менее 3 лет после дня голосования</t>
  </si>
  <si>
    <t>В течении 3 дней со дня подачи заявки зарегистрированным кандидатом</t>
  </si>
  <si>
    <t>(не позднее чем за один день до дня голосования)</t>
  </si>
  <si>
    <t>Передача избирательных бюллетеней участковым избирательным комиссиям в количестве, достаточном для проведения досрочного голосования
(ч. 15 ст. 65 Закона области)</t>
  </si>
  <si>
    <t>Подсчет и погашение неиспользованных избирательных бюллетеней, находящихся в ИКМО, о чем соответствующей избирательной комиссией составляется акт
(ч. 21 ст. 65 Закона области)</t>
  </si>
  <si>
    <t>Подписание протокола УИК об итогах голосования
(ч. 27 ст. 70 Закона области)</t>
  </si>
  <si>
    <t>Выдача заверенных копий протокола УИК об итогах голосования лицам, имеющим право на их получение
(ч. 30 ст. 70 Закона области)</t>
  </si>
  <si>
    <t>Глава местной администрации муниципального района, городского округа, а при проведении выборов депутатов представительного органа поселенипя – глава местной администрации поселения</t>
  </si>
  <si>
    <t>Составление списка политических партий, региональных отделений и иных структурных подразделений политических партий, иных общественных объеденений, имеющих право в соответствии с Федеральным законом "О плитических партиях" и Федеральным законом  "Об основных гарантиях избирательных прав и права на участие в референдуме граждан Российской Федерации" принимать участие в выборах в качестве избирательных объеденений, по состоянию на день официального опубликования (публикации) решения о назначении выборов, опубликование этого списка в муниципальных переодических печатных изданиях и размещение его на своем официальном сайте в информационно-телекоммуникационной сети "Интернет", а также направление указанного списка в ИКМО
(ч. 2 ст. 31 Закона области)</t>
  </si>
  <si>
    <r>
      <t>Регистрация уполномоченного представителя по финансовым вопросам кандидата 
(п. 1.6 Инструкции о порядке открытия, ведения и закрытия специальных избирательных счетов для формирования избирательных фондов кандидатов, избирательных объединений при проведении выборов депутатов представительных органов муниципальных образований Новосибирской области, утвержденной постановлением Избирательной комиссии Новосибирской области от 13.05.2015 № 63/464-5 (в ред. от 04.06.2020)  (</t>
    </r>
    <r>
      <rPr>
        <b/>
        <sz val="11"/>
        <color theme="1"/>
        <rFont val="Times New Roman"/>
        <family val="1"/>
        <charset val="204"/>
      </rPr>
      <t>далее- Инструкция о порядке открытия, ведения и закрытия специальных избирательных счетов)</t>
    </r>
  </si>
  <si>
    <t>КАЛЕНДАРНЫЙ ПЛАН 
мероприятий по подготовке и проведению выборов депутатов представительного органа муниципального образованя</t>
  </si>
  <si>
    <t>Подсчет и погашение неиспользованных избирательных бюллетеней, находящихся в ОИК, о чем соответствующей избирательной комиссией составляется акт
(ч. 21 ст. 65 Закона области)</t>
  </si>
  <si>
    <t xml:space="preserve">Сразу после выдвижения кандидата по многомандатному избирательному округу № 1 </t>
  </si>
  <si>
    <t>УТВЕРЖДЕН решением избирательной комиссии Байкальского сельсовета Болотнинского района Новосибирской области от 23.06.2020 № 7
решением избирательной комиссии
______________________
от ___________  ________</t>
  </si>
  <si>
    <t>Выдвижение кандидатов по многомандатному избирательному округу №1
(ч. 4 ст. 34 Закона области)</t>
  </si>
  <si>
    <t>Выдача  кандидату, уполномоченному представителю избирательного объединения письменного подтверждения о приеме документов, представляемых при выдвижении кандидата,  списка кандидатов по многомандатному избирательному округу № 1
(ч. 4 ст. 35, ч.ч. 6, 13 ст. 38 Закона области)</t>
  </si>
  <si>
    <t>Принятие решения о заверении списка кандидатов по многомандатному избирательному округу № 1 либо об отказе в его заверении, который должен быть мотивирован
(ч. 6 ст. 38 Закона области)</t>
  </si>
  <si>
    <t>Выдача уполномоченному представителю избирательного объединения копии решения о заверении списка кандидатов по многомандатному избирательному округу № 1 с копией заверенного списка кандидатов, либо копии решения об отказе в заверении списка с указанием даты выдачи, часа и минут
(ч. 6 ст. 38 Закона области)</t>
  </si>
  <si>
    <t>Направление в соответствующую ОИК копии решения о заверении списка кандидатов по многомандатному избирательному округу № 1 с копиями заверенного списка кандидатов (заверенными выписками из списка), копиями заявлений кандидатов в письменной форме о согласии баллотироваться по соответствующему избирательному округу и копией решения соответствующего органа избирательного объеденения о выдвижении кандидатов по одномандатному (многомандатному) избирательному округу списком
(ч. 10 ст. 38 Закона области)</t>
  </si>
  <si>
    <t>Проверка соблюдения порядка выдвижения кандидата по многомандатному избирательному округу № 1 требованиям Закона области, а также, в случае сбора подписей избирателей в поддержку выдвижения кандидата, соблюдения порядка сбора подписей, оформления подписных листов, достоверности сведений об избирателях и подписей избирателей, содержащихся в этих подписных листах
(ч.ч. 1, 2 ст. 41 Закона области)</t>
  </si>
  <si>
    <t>Установление объема сведений о кандидатах, зарегистрированных по многомандатному избирательному округу № 1, для передачи в средства массовой информации
(ч. 14 ст. 42 Закона области)</t>
  </si>
  <si>
    <t>Передача в средства массовой информации сведений о кандидатах, зарегистрированных по многомандатному избирательному округу № 1
(ч. 14 ст. 42 Закона области)</t>
  </si>
  <si>
    <t>Реализация права избирательного объединения на отзыв кандидата, выдвинутого избирательным объединением по многомандатному избирательному округу № 1
(ч. 21 ст. 42 Закона области)</t>
  </si>
  <si>
    <t>Принятие решения об аннулировании регистрации кандидата по многомандатному избирательному округу № 1, подавшего заявление о снятие своей кандидатуры или отозванного избирательным объединением
(ч.ч. 19, 21 ст. 42 Закона области)</t>
  </si>
  <si>
    <t>После выдвижения кандидата по многомандатному избирательному округу № 1</t>
  </si>
  <si>
    <t>Утверждение формы избирательного бюллетеня по многомандатному избирательному округу № 1, числа избирательных бюллетеней, а также порядка осуществления контроля за изготовлением избирательных бюллетеней
(ч. 4 ст. 65 Закона области)</t>
  </si>
  <si>
    <t>Утверждение текста избирательного бюллетеня по многомандатному избирательному округу № 1
(ч. 4 ст. 65 Закона области)</t>
  </si>
  <si>
    <t>Изготовление избирательных бюллетеней по многомандатному избирательному округу № 1
(ч. 2 ст. 65 Закона области)</t>
  </si>
  <si>
    <t>Определение результатов выборов по многомандатному избирательному округу № 1
(ч. 1 ст. 72 Закона области)</t>
  </si>
  <si>
    <t>Направление первого экземпляра протокола ОИК о результатах выборов по многомандатному избирательному округу № 1 с приобщенными документами в ИКМО
(ч. 16 ст. 72 Закона области)</t>
  </si>
  <si>
    <t>Сбор подписей избирателей в поддержку выдвижения кандидата избирательным объединением по многомандатному избирательному округу № 1
(ч. 2 ст. 39 Закона области)</t>
  </si>
  <si>
    <t>Подача в ИКМО и соответствующие ОИК письменного уведомления об изменении с согласия кандидата многомандатного избирательного округа № 1, по которому этот кандидат первоначально был выдвинут
(ч. 5 ст. 36 Закона области)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</si>
</sst>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7"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sz val="9"/>
      <color indexed="81"/>
      <name val="Tahoma"/>
      <family val="2"/>
      <charset val="204"/>
    </font>
    <font>
      <b/>
      <sz val="11"/>
      <name val="Times New Roman"/>
      <family val="1"/>
      <charset val="204"/>
    </font>
    <font>
      <sz val="11"/>
      <name val="Times New Roman"/>
      <family val="1"/>
      <charset val="204"/>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73">
    <xf numFmtId="0" fontId="0" fillId="0" borderId="0" xfId="0"/>
    <xf numFmtId="0" fontId="2" fillId="0" borderId="0" xfId="0" applyFont="1" applyAlignment="1" applyProtection="1">
      <alignment horizontal="center" wrapText="1"/>
      <protection hidden="1"/>
    </xf>
    <xf numFmtId="0" fontId="0" fillId="0" borderId="0" xfId="0" applyProtection="1">
      <protection hidden="1"/>
    </xf>
    <xf numFmtId="0" fontId="1" fillId="0" borderId="6" xfId="0" applyFont="1" applyBorder="1" applyAlignment="1" applyProtection="1">
      <alignment horizontal="right"/>
      <protection hidden="1"/>
    </xf>
    <xf numFmtId="164" fontId="2" fillId="0" borderId="0" xfId="0" applyNumberFormat="1" applyFont="1" applyFill="1" applyBorder="1" applyAlignment="1" applyProtection="1">
      <alignment horizontal="center" vertical="center"/>
      <protection hidden="1"/>
    </xf>
    <xf numFmtId="0" fontId="1" fillId="0" borderId="11" xfId="0" applyFont="1" applyBorder="1" applyAlignment="1" applyProtection="1">
      <alignment horizontal="right"/>
      <protection hidden="1"/>
    </xf>
    <xf numFmtId="14" fontId="1" fillId="0" borderId="12" xfId="0" applyNumberFormat="1" applyFont="1" applyBorder="1" applyProtection="1">
      <protection hidden="1"/>
    </xf>
    <xf numFmtId="14" fontId="1" fillId="0" borderId="0" xfId="0" applyNumberFormat="1" applyFont="1" applyBorder="1" applyProtection="1">
      <protection hidden="1"/>
    </xf>
    <xf numFmtId="0" fontId="1" fillId="0" borderId="6" xfId="0" applyFont="1" applyBorder="1" applyAlignment="1" applyProtection="1">
      <alignment horizontal="right" wrapText="1"/>
      <protection hidden="1"/>
    </xf>
    <xf numFmtId="0" fontId="1" fillId="0" borderId="0" xfId="0" applyFont="1" applyBorder="1" applyAlignment="1" applyProtection="1">
      <alignment horizontal="center"/>
      <protection hidden="1"/>
    </xf>
    <xf numFmtId="0" fontId="1" fillId="0" borderId="0" xfId="0" applyFont="1" applyBorder="1" applyAlignment="1" applyProtection="1">
      <alignment horizontal="right" wrapText="1"/>
      <protection hidden="1"/>
    </xf>
    <xf numFmtId="164" fontId="1" fillId="0" borderId="0" xfId="0" applyNumberFormat="1" applyFont="1" applyBorder="1" applyAlignment="1" applyProtection="1">
      <alignment horizontal="center"/>
      <protection hidden="1"/>
    </xf>
    <xf numFmtId="0" fontId="1" fillId="0" borderId="0" xfId="0" applyFont="1" applyBorder="1" applyAlignment="1" applyProtection="1">
      <protection hidden="1"/>
    </xf>
    <xf numFmtId="164" fontId="1" fillId="0" borderId="0" xfId="0" applyNumberFormat="1" applyFont="1" applyFill="1" applyBorder="1" applyAlignment="1" applyProtection="1">
      <alignment vertical="top"/>
      <protection hidden="1"/>
    </xf>
    <xf numFmtId="164" fontId="1" fillId="0" borderId="9" xfId="0" applyNumberFormat="1" applyFont="1" applyFill="1" applyBorder="1" applyAlignment="1" applyProtection="1">
      <alignment horizontal="left" vertical="top"/>
      <protection hidden="1"/>
    </xf>
    <xf numFmtId="164" fontId="1" fillId="0" borderId="0" xfId="0" applyNumberFormat="1" applyFont="1" applyFill="1" applyBorder="1" applyAlignment="1" applyProtection="1">
      <alignment horizontal="center" vertical="top"/>
      <protection hidden="1"/>
    </xf>
    <xf numFmtId="0" fontId="0" fillId="0" borderId="0" xfId="0" applyBorder="1" applyProtection="1">
      <protection hidden="1"/>
    </xf>
    <xf numFmtId="164" fontId="2" fillId="0" borderId="0" xfId="0" applyNumberFormat="1" applyFont="1" applyBorder="1" applyAlignment="1" applyProtection="1">
      <alignment horizontal="center" vertical="center"/>
      <protection hidden="1"/>
    </xf>
    <xf numFmtId="0" fontId="1" fillId="0" borderId="5" xfId="0" applyFont="1" applyBorder="1" applyAlignment="1" applyProtection="1">
      <alignment horizontal="right" vertical="center" wrapText="1"/>
      <protection hidden="1"/>
    </xf>
    <xf numFmtId="0" fontId="1" fillId="0" borderId="0" xfId="0" applyFont="1" applyBorder="1" applyAlignment="1" applyProtection="1">
      <alignment horizontal="center" vertical="center" wrapText="1"/>
      <protection hidden="1"/>
    </xf>
    <xf numFmtId="0" fontId="1" fillId="0" borderId="8" xfId="0" applyFont="1" applyBorder="1" applyAlignment="1" applyProtection="1">
      <alignment horizontal="right" vertical="center" wrapText="1"/>
      <protection hidden="1"/>
    </xf>
    <xf numFmtId="0" fontId="1"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164" fontId="1" fillId="0" borderId="0" xfId="0" applyNumberFormat="1" applyFont="1" applyBorder="1" applyAlignment="1" applyProtection="1">
      <alignment horizontal="right" vertical="top" wrapText="1"/>
      <protection hidden="1"/>
    </xf>
    <xf numFmtId="0" fontId="1" fillId="0" borderId="10" xfId="0" applyFont="1" applyBorder="1" applyAlignment="1" applyProtection="1">
      <alignment horizontal="right" vertical="center" wrapText="1"/>
      <protection hidden="1"/>
    </xf>
    <xf numFmtId="164" fontId="2" fillId="0" borderId="0" xfId="0" applyNumberFormat="1" applyFont="1" applyFill="1" applyBorder="1" applyAlignment="1" applyProtection="1">
      <alignment horizontal="center" vertical="center" wrapText="1"/>
      <protection hidden="1"/>
    </xf>
    <xf numFmtId="0" fontId="1" fillId="0" borderId="0" xfId="0" applyFont="1" applyAlignment="1" applyProtection="1">
      <alignment wrapText="1"/>
      <protection hidden="1"/>
    </xf>
    <xf numFmtId="0" fontId="1" fillId="0" borderId="0" xfId="0" applyFont="1" applyAlignment="1" applyProtection="1">
      <alignment horizontal="right" wrapText="1"/>
      <protection hidden="1"/>
    </xf>
    <xf numFmtId="14" fontId="1" fillId="0" borderId="0" xfId="0" applyNumberFormat="1" applyFont="1" applyAlignment="1" applyProtection="1">
      <alignment horizontal="center"/>
      <protection hidden="1"/>
    </xf>
    <xf numFmtId="0" fontId="2" fillId="0" borderId="1"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protection hidden="1"/>
    </xf>
    <xf numFmtId="0" fontId="1" fillId="0" borderId="0" xfId="0" applyFont="1" applyProtection="1">
      <protection hidden="1"/>
    </xf>
    <xf numFmtId="0" fontId="1" fillId="0" borderId="1" xfId="0" applyFont="1" applyBorder="1" applyAlignment="1" applyProtection="1">
      <alignment horizontal="center" vertical="top"/>
      <protection hidden="1"/>
    </xf>
    <xf numFmtId="164" fontId="2" fillId="0" borderId="7" xfId="0" applyNumberFormat="1" applyFont="1" applyBorder="1" applyAlignment="1" applyProtection="1">
      <alignment horizontal="left" vertical="top"/>
      <protection hidden="1"/>
    </xf>
    <xf numFmtId="0" fontId="0" fillId="0" borderId="0" xfId="0" applyBorder="1" applyAlignment="1" applyProtection="1">
      <alignment vertical="top" wrapText="1"/>
      <protection hidden="1"/>
    </xf>
    <xf numFmtId="0" fontId="0" fillId="0" borderId="0" xfId="0" applyBorder="1" applyAlignment="1" applyProtection="1">
      <alignment horizontal="center" vertical="top" wrapText="1"/>
      <protection hidden="1"/>
    </xf>
    <xf numFmtId="0" fontId="1" fillId="0" borderId="1" xfId="0" applyFont="1" applyBorder="1" applyAlignment="1" applyProtection="1">
      <alignment horizontal="center" vertical="top" wrapText="1"/>
      <protection hidden="1"/>
    </xf>
    <xf numFmtId="0" fontId="0" fillId="0" borderId="0" xfId="0" applyAlignment="1" applyProtection="1">
      <alignment wrapText="1"/>
      <protection hidden="1"/>
    </xf>
    <xf numFmtId="164" fontId="2" fillId="0" borderId="9" xfId="0" applyNumberFormat="1" applyFont="1" applyBorder="1" applyAlignment="1" applyProtection="1">
      <alignment horizontal="left" vertical="top"/>
      <protection hidden="1"/>
    </xf>
    <xf numFmtId="0" fontId="1" fillId="0" borderId="0" xfId="0" applyFont="1" applyBorder="1" applyAlignment="1" applyProtection="1">
      <alignment horizontal="left" vertical="top" wrapText="1"/>
      <protection hidden="1"/>
    </xf>
    <xf numFmtId="0" fontId="0" fillId="0" borderId="0" xfId="0" applyProtection="1">
      <protection hidden="1"/>
    </xf>
    <xf numFmtId="0" fontId="1" fillId="0" borderId="13" xfId="0" applyFont="1" applyBorder="1" applyAlignment="1" applyProtection="1">
      <alignment horizontal="center" vertical="top"/>
      <protection hidden="1"/>
    </xf>
    <xf numFmtId="0" fontId="1" fillId="0" borderId="0" xfId="0" applyFont="1" applyBorder="1" applyAlignment="1" applyProtection="1">
      <alignment horizontal="center" vertical="top" wrapText="1"/>
      <protection hidden="1"/>
    </xf>
    <xf numFmtId="0" fontId="0" fillId="0" borderId="0" xfId="0" applyProtection="1">
      <protection hidden="1"/>
    </xf>
    <xf numFmtId="0" fontId="0" fillId="0" borderId="0" xfId="0" applyBorder="1" applyProtection="1">
      <protection hidden="1"/>
    </xf>
    <xf numFmtId="0" fontId="1" fillId="0" borderId="13" xfId="0" applyFont="1" applyBorder="1" applyAlignment="1" applyProtection="1">
      <alignment horizontal="center" vertical="top" wrapText="1"/>
      <protection hidden="1"/>
    </xf>
    <xf numFmtId="0" fontId="1" fillId="0" borderId="15" xfId="0" applyFont="1" applyBorder="1" applyAlignment="1" applyProtection="1">
      <alignment horizontal="center" vertical="top" wrapText="1"/>
      <protection hidden="1"/>
    </xf>
    <xf numFmtId="0" fontId="3" fillId="0" borderId="0" xfId="0" applyFont="1" applyBorder="1" applyAlignment="1" applyProtection="1">
      <alignment horizontal="center" vertical="center"/>
      <protection hidden="1"/>
    </xf>
    <xf numFmtId="0" fontId="1" fillId="0" borderId="0" xfId="0" applyFont="1" applyBorder="1" applyAlignment="1" applyProtection="1">
      <alignment horizontal="center" vertical="top" wrapText="1"/>
      <protection hidden="1"/>
    </xf>
    <xf numFmtId="0" fontId="0" fillId="0" borderId="0" xfId="0" applyProtection="1">
      <protection hidden="1"/>
    </xf>
    <xf numFmtId="49" fontId="0" fillId="0" borderId="0" xfId="0" applyNumberFormat="1" applyProtection="1">
      <protection hidden="1"/>
    </xf>
    <xf numFmtId="1" fontId="0" fillId="0" borderId="0" xfId="0" applyNumberFormat="1" applyProtection="1">
      <protection hidden="1"/>
    </xf>
    <xf numFmtId="0" fontId="1" fillId="0" borderId="0" xfId="0" applyFont="1" applyBorder="1" applyAlignment="1" applyProtection="1">
      <alignment horizontal="center" vertical="top" wrapText="1"/>
      <protection hidden="1"/>
    </xf>
    <xf numFmtId="0" fontId="1" fillId="0" borderId="13" xfId="0" applyFont="1" applyBorder="1" applyAlignment="1" applyProtection="1">
      <alignment horizontal="center" vertical="top"/>
      <protection hidden="1"/>
    </xf>
    <xf numFmtId="0" fontId="1" fillId="0" borderId="14" xfId="0" applyFont="1" applyBorder="1" applyAlignment="1" applyProtection="1">
      <alignment horizontal="center" vertical="top"/>
      <protection hidden="1"/>
    </xf>
    <xf numFmtId="0" fontId="0" fillId="0" borderId="0" xfId="0" applyProtection="1">
      <protection hidden="1"/>
    </xf>
    <xf numFmtId="0" fontId="1" fillId="0" borderId="0" xfId="0" applyFont="1" applyBorder="1" applyAlignment="1" applyProtection="1">
      <alignment horizontal="center" vertical="top" wrapText="1"/>
      <protection hidden="1"/>
    </xf>
    <xf numFmtId="0" fontId="0" fillId="0" borderId="0" xfId="0" applyProtection="1">
      <protection hidden="1"/>
    </xf>
    <xf numFmtId="0" fontId="3" fillId="0" borderId="0" xfId="0" applyFont="1" applyBorder="1" applyAlignment="1" applyProtection="1">
      <alignment horizontal="center" vertical="center"/>
      <protection hidden="1"/>
    </xf>
    <xf numFmtId="0" fontId="1" fillId="0" borderId="13" xfId="0" applyFont="1" applyBorder="1" applyAlignment="1" applyProtection="1">
      <alignment horizontal="center" vertical="top"/>
      <protection hidden="1"/>
    </xf>
    <xf numFmtId="0" fontId="0" fillId="0" borderId="0" xfId="0" applyProtection="1">
      <protection hidden="1"/>
    </xf>
    <xf numFmtId="0" fontId="1" fillId="0" borderId="5" xfId="0" applyFont="1" applyBorder="1" applyAlignment="1" applyProtection="1">
      <alignment horizontal="right" vertical="top"/>
      <protection hidden="1"/>
    </xf>
    <xf numFmtId="0" fontId="1" fillId="0" borderId="9" xfId="0" applyFont="1" applyBorder="1" applyAlignment="1" applyProtection="1">
      <alignment horizontal="left" vertical="top" wrapText="1"/>
      <protection hidden="1"/>
    </xf>
    <xf numFmtId="0" fontId="0" fillId="0" borderId="0" xfId="0" applyProtection="1">
      <protection hidden="1"/>
    </xf>
    <xf numFmtId="164" fontId="1" fillId="0" borderId="5" xfId="0" applyNumberFormat="1" applyFont="1" applyFill="1" applyBorder="1" applyAlignment="1" applyProtection="1">
      <alignment horizontal="right" vertical="center" wrapText="1"/>
      <protection hidden="1"/>
    </xf>
    <xf numFmtId="164" fontId="2" fillId="0" borderId="7" xfId="0" applyNumberFormat="1" applyFont="1" applyFill="1" applyBorder="1" applyAlignment="1" applyProtection="1">
      <alignment horizontal="left" vertical="center" wrapText="1"/>
      <protection hidden="1"/>
    </xf>
    <xf numFmtId="0" fontId="1" fillId="0" borderId="8" xfId="0" applyFont="1" applyBorder="1" applyAlignment="1" applyProtection="1">
      <alignment horizontal="right" vertical="top"/>
      <protection hidden="1"/>
    </xf>
    <xf numFmtId="0" fontId="2" fillId="0" borderId="5" xfId="0" applyFont="1" applyBorder="1" applyAlignment="1" applyProtection="1">
      <alignment horizontal="right" vertical="center" wrapText="1"/>
      <protection hidden="1"/>
    </xf>
    <xf numFmtId="0" fontId="3" fillId="0" borderId="0" xfId="0" applyFont="1" applyAlignment="1" applyProtection="1">
      <alignment horizontal="right" vertical="center"/>
      <protection hidden="1"/>
    </xf>
    <xf numFmtId="164" fontId="2" fillId="0" borderId="0" xfId="0" applyNumberFormat="1" applyFont="1" applyAlignment="1" applyProtection="1">
      <alignment horizontal="left" vertical="center"/>
      <protection hidden="1"/>
    </xf>
    <xf numFmtId="0" fontId="2" fillId="0" borderId="8" xfId="0" applyFont="1" applyBorder="1" applyAlignment="1" applyProtection="1">
      <alignment horizontal="right" vertical="top"/>
      <protection hidden="1"/>
    </xf>
    <xf numFmtId="0" fontId="2" fillId="0" borderId="0" xfId="0" applyFont="1" applyBorder="1" applyAlignment="1" applyProtection="1">
      <alignment horizontal="right" vertical="top"/>
      <protection hidden="1"/>
    </xf>
    <xf numFmtId="0" fontId="2" fillId="0" borderId="5" xfId="0" applyFont="1" applyBorder="1" applyAlignment="1" applyProtection="1">
      <alignment horizontal="right" vertical="top"/>
      <protection hidden="1"/>
    </xf>
    <xf numFmtId="164" fontId="1" fillId="0" borderId="0" xfId="0" applyNumberFormat="1" applyFont="1" applyFill="1" applyBorder="1" applyAlignment="1" applyProtection="1">
      <alignment horizontal="right" vertical="top" wrapText="1"/>
      <protection hidden="1"/>
    </xf>
    <xf numFmtId="0" fontId="2" fillId="0" borderId="0" xfId="0" applyFont="1" applyBorder="1" applyAlignment="1" applyProtection="1">
      <alignment horizontal="right" vertical="top" wrapText="1"/>
      <protection hidden="1"/>
    </xf>
    <xf numFmtId="164" fontId="2" fillId="0" borderId="9" xfId="0" applyNumberFormat="1" applyFont="1" applyBorder="1" applyAlignment="1" applyProtection="1">
      <alignment horizontal="left" vertical="top" wrapText="1"/>
      <protection hidden="1"/>
    </xf>
    <xf numFmtId="0" fontId="1" fillId="0" borderId="0" xfId="0" applyFont="1" applyBorder="1" applyAlignment="1" applyProtection="1">
      <alignment horizontal="center" vertical="top" wrapText="1"/>
      <protection hidden="1"/>
    </xf>
    <xf numFmtId="0" fontId="0" fillId="0" borderId="0" xfId="0" applyProtection="1">
      <protection hidden="1"/>
    </xf>
    <xf numFmtId="0" fontId="1" fillId="0" borderId="13" xfId="0" applyFont="1" applyFill="1" applyBorder="1" applyAlignment="1" applyProtection="1">
      <alignment horizontal="center" vertical="top" wrapText="1"/>
      <protection hidden="1"/>
    </xf>
    <xf numFmtId="0" fontId="1" fillId="0" borderId="8"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0" fontId="1" fillId="0" borderId="10" xfId="0" applyFont="1" applyBorder="1" applyAlignment="1" applyProtection="1">
      <alignment horizontal="center" vertical="top" wrapText="1"/>
      <protection hidden="1"/>
    </xf>
    <xf numFmtId="0" fontId="1" fillId="0" borderId="12" xfId="0" applyFont="1" applyBorder="1" applyAlignment="1" applyProtection="1">
      <alignment horizontal="center" vertical="top" wrapText="1"/>
      <protection hidden="1"/>
    </xf>
    <xf numFmtId="0" fontId="1" fillId="0" borderId="5" xfId="0" applyFont="1" applyFill="1" applyBorder="1" applyAlignment="1" applyProtection="1">
      <alignment horizontal="center" vertical="top" wrapText="1"/>
      <protection hidden="1"/>
    </xf>
    <xf numFmtId="0" fontId="1" fillId="0" borderId="7" xfId="0" applyFont="1" applyFill="1" applyBorder="1" applyAlignment="1" applyProtection="1">
      <alignment horizontal="center" vertical="top" wrapText="1"/>
      <protection hidden="1"/>
    </xf>
    <xf numFmtId="0" fontId="1" fillId="0" borderId="8" xfId="0" applyFont="1" applyFill="1" applyBorder="1" applyAlignment="1" applyProtection="1">
      <alignment horizontal="center" vertical="top" wrapText="1"/>
      <protection hidden="1"/>
    </xf>
    <xf numFmtId="0" fontId="1" fillId="0" borderId="9" xfId="0" applyFont="1" applyFill="1" applyBorder="1" applyAlignment="1" applyProtection="1">
      <alignment horizontal="center" vertical="top" wrapText="1"/>
      <protection hidden="1"/>
    </xf>
    <xf numFmtId="0" fontId="1" fillId="0" borderId="10" xfId="0" applyFont="1" applyFill="1" applyBorder="1" applyAlignment="1" applyProtection="1">
      <alignment horizontal="center" vertical="top" wrapText="1"/>
      <protection hidden="1"/>
    </xf>
    <xf numFmtId="0" fontId="1" fillId="0" borderId="12" xfId="0" applyFont="1" applyFill="1" applyBorder="1" applyAlignment="1" applyProtection="1">
      <alignment horizontal="center" vertical="top" wrapText="1"/>
      <protection hidden="1"/>
    </xf>
    <xf numFmtId="0" fontId="1" fillId="0" borderId="2" xfId="0" applyFont="1" applyBorder="1" applyAlignment="1" applyProtection="1">
      <alignment horizontal="center" vertical="top" wrapText="1"/>
      <protection hidden="1"/>
    </xf>
    <xf numFmtId="0" fontId="1" fillId="0" borderId="4" xfId="0" applyFont="1" applyBorder="1" applyAlignment="1" applyProtection="1">
      <alignment horizontal="center" vertical="top" wrapText="1"/>
      <protection hidden="1"/>
    </xf>
    <xf numFmtId="0" fontId="2" fillId="0" borderId="8" xfId="0" applyFont="1" applyBorder="1" applyAlignment="1" applyProtection="1">
      <alignment horizontal="center" vertical="top"/>
      <protection hidden="1"/>
    </xf>
    <xf numFmtId="0" fontId="2" fillId="0" borderId="9" xfId="0" applyFont="1" applyBorder="1" applyAlignment="1" applyProtection="1">
      <alignment horizontal="center" vertical="top"/>
      <protection hidden="1"/>
    </xf>
    <xf numFmtId="0" fontId="1" fillId="0" borderId="5" xfId="0" applyFont="1" applyBorder="1" applyAlignment="1" applyProtection="1">
      <alignment horizontal="left" vertical="top" wrapText="1"/>
      <protection hidden="1"/>
    </xf>
    <xf numFmtId="0" fontId="1" fillId="0" borderId="6" xfId="0" applyFont="1" applyBorder="1" applyAlignment="1" applyProtection="1">
      <alignment horizontal="left" vertical="top" wrapText="1"/>
      <protection hidden="1"/>
    </xf>
    <xf numFmtId="0" fontId="1" fillId="0" borderId="7" xfId="0" applyFont="1" applyBorder="1" applyAlignment="1" applyProtection="1">
      <alignment horizontal="left" vertical="top" wrapText="1"/>
      <protection hidden="1"/>
    </xf>
    <xf numFmtId="0" fontId="1" fillId="0" borderId="8" xfId="0"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9" xfId="0" applyFont="1" applyBorder="1" applyAlignment="1" applyProtection="1">
      <alignment horizontal="left" vertical="top" wrapText="1"/>
      <protection hidden="1"/>
    </xf>
    <xf numFmtId="0" fontId="1" fillId="0" borderId="10" xfId="0" applyFont="1" applyBorder="1" applyAlignment="1" applyProtection="1">
      <alignment horizontal="left" vertical="top" wrapText="1"/>
      <protection hidden="1"/>
    </xf>
    <xf numFmtId="0" fontId="1" fillId="0" borderId="11" xfId="0" applyFont="1" applyBorder="1" applyAlignment="1" applyProtection="1">
      <alignment horizontal="left" vertical="top" wrapText="1"/>
      <protection hidden="1"/>
    </xf>
    <xf numFmtId="0" fontId="1" fillId="0" borderId="12" xfId="0" applyFont="1" applyBorder="1" applyAlignment="1" applyProtection="1">
      <alignment horizontal="left" vertical="top" wrapText="1"/>
      <protection hidden="1"/>
    </xf>
    <xf numFmtId="0" fontId="2" fillId="0" borderId="8" xfId="0" applyFont="1" applyBorder="1" applyAlignment="1" applyProtection="1">
      <alignment horizontal="center" vertical="top" wrapText="1"/>
      <protection hidden="1"/>
    </xf>
    <xf numFmtId="0" fontId="2" fillId="0" borderId="9" xfId="0" applyFont="1" applyBorder="1" applyAlignment="1" applyProtection="1">
      <alignment horizontal="center" vertical="top" wrapText="1"/>
      <protection hidden="1"/>
    </xf>
    <xf numFmtId="164" fontId="2" fillId="0" borderId="10" xfId="0" applyNumberFormat="1" applyFont="1" applyBorder="1" applyAlignment="1" applyProtection="1">
      <alignment horizontal="center" vertical="top" wrapText="1"/>
      <protection hidden="1"/>
    </xf>
    <xf numFmtId="0" fontId="2" fillId="0" borderId="12" xfId="0" applyFont="1" applyBorder="1" applyAlignment="1" applyProtection="1">
      <alignment horizontal="center" vertical="top" wrapText="1"/>
      <protection hidden="1"/>
    </xf>
    <xf numFmtId="0" fontId="2" fillId="0" borderId="5" xfId="0" applyFont="1" applyBorder="1" applyAlignment="1" applyProtection="1">
      <alignment horizontal="center"/>
      <protection hidden="1"/>
    </xf>
    <xf numFmtId="0" fontId="2" fillId="0" borderId="7" xfId="0" applyFont="1" applyBorder="1" applyAlignment="1" applyProtection="1">
      <alignment horizontal="center"/>
      <protection hidden="1"/>
    </xf>
    <xf numFmtId="0" fontId="6" fillId="0" borderId="2" xfId="0" applyFont="1" applyBorder="1" applyAlignment="1" applyProtection="1">
      <alignment horizontal="left" vertical="top" wrapText="1"/>
      <protection hidden="1"/>
    </xf>
    <xf numFmtId="0" fontId="6" fillId="0" borderId="3" xfId="0" applyFont="1" applyBorder="1" applyAlignment="1" applyProtection="1">
      <alignment horizontal="left" vertical="top" wrapText="1"/>
      <protection hidden="1"/>
    </xf>
    <xf numFmtId="0" fontId="6" fillId="0" borderId="4" xfId="0" applyFont="1" applyBorder="1" applyAlignment="1" applyProtection="1">
      <alignment horizontal="left" vertical="top" wrapText="1"/>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1" fillId="0" borderId="3" xfId="0" applyFont="1" applyBorder="1" applyAlignment="1" applyProtection="1">
      <alignment horizontal="center" vertical="top" wrapText="1"/>
      <protection hidden="1"/>
    </xf>
    <xf numFmtId="0" fontId="1" fillId="0" borderId="13" xfId="0" applyFont="1" applyBorder="1" applyAlignment="1" applyProtection="1">
      <alignment horizontal="center" vertical="top"/>
      <protection hidden="1"/>
    </xf>
    <xf numFmtId="0" fontId="1" fillId="0" borderId="15" xfId="0" applyFont="1" applyBorder="1" applyAlignment="1" applyProtection="1">
      <alignment horizontal="center" vertical="top"/>
      <protection hidden="1"/>
    </xf>
    <xf numFmtId="0" fontId="1" fillId="0" borderId="5" xfId="0" applyFont="1" applyBorder="1" applyAlignment="1" applyProtection="1">
      <alignment horizontal="center" vertical="top" wrapText="1"/>
      <protection hidden="1"/>
    </xf>
    <xf numFmtId="0" fontId="1" fillId="0" borderId="6" xfId="0" applyFont="1" applyBorder="1" applyAlignment="1" applyProtection="1">
      <alignment horizontal="center" vertical="top" wrapText="1"/>
      <protection hidden="1"/>
    </xf>
    <xf numFmtId="0" fontId="1" fillId="0" borderId="7" xfId="0" applyFont="1" applyBorder="1" applyAlignment="1" applyProtection="1">
      <alignment horizontal="center" vertical="top" wrapText="1"/>
      <protection hidden="1"/>
    </xf>
    <xf numFmtId="0" fontId="1" fillId="0" borderId="11" xfId="0" applyFont="1" applyBorder="1" applyAlignment="1" applyProtection="1">
      <alignment horizontal="center" vertical="top" wrapText="1"/>
      <protection hidden="1"/>
    </xf>
    <xf numFmtId="0" fontId="1" fillId="0" borderId="13" xfId="0" applyFont="1" applyBorder="1" applyAlignment="1" applyProtection="1">
      <alignment horizontal="center" vertical="top" wrapText="1"/>
      <protection hidden="1"/>
    </xf>
    <xf numFmtId="0" fontId="1" fillId="0" borderId="14" xfId="0" applyFont="1" applyBorder="1" applyAlignment="1" applyProtection="1">
      <alignment horizontal="center" vertical="top" wrapText="1"/>
      <protection hidden="1"/>
    </xf>
    <xf numFmtId="0" fontId="1" fillId="0" borderId="14" xfId="0" applyFont="1" applyBorder="1" applyAlignment="1" applyProtection="1">
      <alignment horizontal="center" vertical="top"/>
      <protection hidden="1"/>
    </xf>
    <xf numFmtId="0" fontId="1" fillId="0" borderId="0" xfId="0" applyFont="1" applyBorder="1" applyAlignment="1" applyProtection="1">
      <alignment horizontal="center" vertical="top" wrapText="1"/>
      <protection hidden="1"/>
    </xf>
    <xf numFmtId="0" fontId="2" fillId="0" borderId="5" xfId="0" applyFont="1" applyBorder="1" applyAlignment="1" applyProtection="1">
      <alignment horizontal="center" vertical="top" wrapText="1"/>
      <protection hidden="1"/>
    </xf>
    <xf numFmtId="0" fontId="2" fillId="0" borderId="7" xfId="0" applyFont="1" applyBorder="1" applyAlignment="1" applyProtection="1">
      <alignment horizontal="center" vertical="top" wrapText="1"/>
      <protection hidden="1"/>
    </xf>
    <xf numFmtId="164" fontId="2" fillId="0" borderId="8" xfId="0" applyNumberFormat="1" applyFont="1" applyBorder="1" applyAlignment="1" applyProtection="1">
      <alignment horizontal="center" vertical="top" wrapText="1"/>
      <protection hidden="1"/>
    </xf>
    <xf numFmtId="0" fontId="2" fillId="0" borderId="8" xfId="0" applyFont="1" applyBorder="1" applyAlignment="1" applyProtection="1">
      <alignment horizontal="center"/>
      <protection hidden="1"/>
    </xf>
    <xf numFmtId="0" fontId="0" fillId="0" borderId="9" xfId="0" applyFont="1" applyBorder="1" applyAlignment="1" applyProtection="1">
      <alignment horizontal="center"/>
      <protection hidden="1"/>
    </xf>
    <xf numFmtId="0" fontId="1" fillId="0" borderId="15" xfId="0" applyFont="1" applyBorder="1" applyAlignment="1" applyProtection="1">
      <alignment horizontal="center" vertical="top" wrapText="1"/>
      <protection hidden="1"/>
    </xf>
    <xf numFmtId="14" fontId="1" fillId="0" borderId="10" xfId="0" applyNumberFormat="1" applyFont="1" applyFill="1" applyBorder="1" applyAlignment="1" applyProtection="1">
      <alignment horizontal="center" vertical="top" wrapText="1"/>
      <protection hidden="1"/>
    </xf>
    <xf numFmtId="0" fontId="6" fillId="0" borderId="5" xfId="0" applyFont="1" applyBorder="1" applyAlignment="1" applyProtection="1">
      <alignment horizontal="left" vertical="top" wrapText="1"/>
      <protection hidden="1"/>
    </xf>
    <xf numFmtId="0" fontId="6" fillId="0" borderId="6" xfId="0" applyFont="1" applyBorder="1" applyAlignment="1" applyProtection="1">
      <alignment horizontal="left" vertical="top" wrapText="1"/>
      <protection hidden="1"/>
    </xf>
    <xf numFmtId="0" fontId="6" fillId="0" borderId="10" xfId="0" applyFont="1" applyBorder="1" applyAlignment="1" applyProtection="1">
      <alignment horizontal="left" vertical="top" wrapText="1"/>
      <protection hidden="1"/>
    </xf>
    <xf numFmtId="0" fontId="6" fillId="0" borderId="11" xfId="0" applyFont="1" applyBorder="1" applyAlignment="1" applyProtection="1">
      <alignment horizontal="left" vertical="top" wrapText="1"/>
      <protection hidden="1"/>
    </xf>
    <xf numFmtId="0" fontId="2" fillId="0" borderId="11" xfId="0" applyFont="1" applyBorder="1" applyAlignment="1" applyProtection="1">
      <alignment horizontal="center" vertical="top" wrapText="1"/>
      <protection hidden="1"/>
    </xf>
    <xf numFmtId="0" fontId="1" fillId="0" borderId="0" xfId="0" applyFont="1" applyAlignment="1" applyProtection="1">
      <alignment horizontal="left" wrapText="1"/>
      <protection hidden="1"/>
    </xf>
    <xf numFmtId="0" fontId="2" fillId="0" borderId="0" xfId="0" applyFont="1" applyAlignment="1" applyProtection="1">
      <alignment horizontal="left"/>
      <protection hidden="1"/>
    </xf>
    <xf numFmtId="164" fontId="2" fillId="0" borderId="8" xfId="0" applyNumberFormat="1" applyFont="1" applyFill="1" applyBorder="1" applyAlignment="1" applyProtection="1">
      <alignment horizontal="center" wrapText="1"/>
      <protection hidden="1"/>
    </xf>
    <xf numFmtId="0" fontId="2" fillId="0" borderId="9" xfId="0" applyFont="1" applyFill="1" applyBorder="1" applyAlignment="1" applyProtection="1">
      <alignment horizontal="center" wrapText="1"/>
      <protection hidden="1"/>
    </xf>
    <xf numFmtId="0" fontId="2" fillId="0" borderId="5" xfId="0" applyFont="1" applyBorder="1" applyAlignment="1" applyProtection="1">
      <alignment horizontal="center" vertical="top"/>
      <protection hidden="1"/>
    </xf>
    <xf numFmtId="0" fontId="2" fillId="0" borderId="7" xfId="0" applyFont="1" applyBorder="1" applyAlignment="1" applyProtection="1">
      <alignment horizontal="center" vertical="top"/>
      <protection hidden="1"/>
    </xf>
    <xf numFmtId="164" fontId="2" fillId="0" borderId="8" xfId="0" applyNumberFormat="1" applyFont="1" applyBorder="1" applyAlignment="1" applyProtection="1">
      <alignment horizontal="center" vertical="top"/>
      <protection hidden="1"/>
    </xf>
    <xf numFmtId="0" fontId="0" fillId="0" borderId="3" xfId="0" applyBorder="1" applyAlignment="1" applyProtection="1">
      <alignment horizontal="center" vertical="top" wrapText="1"/>
      <protection hidden="1"/>
    </xf>
    <xf numFmtId="0" fontId="0" fillId="0" borderId="4" xfId="0" applyBorder="1" applyAlignment="1" applyProtection="1">
      <alignment horizontal="center" vertical="top" wrapText="1"/>
      <protection hidden="1"/>
    </xf>
    <xf numFmtId="0" fontId="1" fillId="0" borderId="2" xfId="0" applyFont="1" applyBorder="1" applyAlignment="1" applyProtection="1">
      <alignment horizontal="left" vertical="top" wrapText="1"/>
      <protection hidden="1"/>
    </xf>
    <xf numFmtId="0" fontId="1" fillId="0" borderId="3" xfId="0" applyFont="1" applyBorder="1" applyAlignment="1" applyProtection="1">
      <alignment horizontal="left" vertical="top" wrapText="1"/>
      <protection hidden="1"/>
    </xf>
    <xf numFmtId="0" fontId="1" fillId="0" borderId="4" xfId="0" applyFont="1" applyBorder="1" applyAlignment="1" applyProtection="1">
      <alignment horizontal="left" vertical="top" wrapText="1"/>
      <protection hidden="1"/>
    </xf>
    <xf numFmtId="0" fontId="2" fillId="0" borderId="8" xfId="0" applyFont="1" applyBorder="1" applyAlignment="1" applyProtection="1">
      <alignment horizontal="center" vertical="center" wrapText="1"/>
      <protection hidden="1"/>
    </xf>
    <xf numFmtId="0" fontId="2" fillId="0" borderId="9" xfId="0" applyFont="1" applyBorder="1" applyAlignment="1" applyProtection="1">
      <alignment horizontal="center" vertical="center" wrapText="1"/>
      <protection hidden="1"/>
    </xf>
    <xf numFmtId="0" fontId="1" fillId="0" borderId="5" xfId="0" applyFont="1" applyBorder="1" applyAlignment="1" applyProtection="1">
      <alignment horizontal="center" vertical="top"/>
      <protection hidden="1"/>
    </xf>
    <xf numFmtId="0" fontId="1" fillId="0" borderId="8" xfId="0" applyFont="1" applyBorder="1" applyAlignment="1" applyProtection="1">
      <alignment horizontal="center" vertical="top"/>
      <protection hidden="1"/>
    </xf>
    <xf numFmtId="0" fontId="1" fillId="0" borderId="10" xfId="0" applyFont="1" applyBorder="1" applyAlignment="1" applyProtection="1">
      <alignment horizontal="center" vertical="top"/>
      <protection hidden="1"/>
    </xf>
    <xf numFmtId="164" fontId="2" fillId="0" borderId="8" xfId="0" applyNumberFormat="1" applyFont="1" applyFill="1" applyBorder="1" applyAlignment="1" applyProtection="1">
      <alignment horizontal="center" vertical="center" wrapText="1"/>
      <protection hidden="1"/>
    </xf>
    <xf numFmtId="0" fontId="2" fillId="0" borderId="9" xfId="0" applyFont="1" applyFill="1" applyBorder="1" applyAlignment="1" applyProtection="1">
      <alignment horizontal="center" vertical="center" wrapText="1"/>
      <protection hidden="1"/>
    </xf>
    <xf numFmtId="164" fontId="2" fillId="0" borderId="5" xfId="0" applyNumberFormat="1" applyFont="1" applyFill="1" applyBorder="1" applyAlignment="1" applyProtection="1">
      <alignment horizontal="center" vertical="top" wrapText="1"/>
      <protection hidden="1"/>
    </xf>
    <xf numFmtId="0" fontId="2" fillId="0" borderId="7" xfId="0" applyFont="1" applyFill="1" applyBorder="1" applyAlignment="1" applyProtection="1">
      <alignment horizontal="center" vertical="top" wrapText="1"/>
      <protection hidden="1"/>
    </xf>
    <xf numFmtId="0" fontId="1" fillId="0" borderId="5" xfId="0" applyFont="1" applyFill="1" applyBorder="1" applyAlignment="1" applyProtection="1">
      <alignment horizontal="left" vertical="top" wrapText="1"/>
      <protection hidden="1"/>
    </xf>
    <xf numFmtId="0" fontId="1" fillId="0" borderId="6" xfId="0" applyFont="1" applyFill="1" applyBorder="1" applyAlignment="1" applyProtection="1">
      <alignment horizontal="left" vertical="top" wrapText="1"/>
      <protection hidden="1"/>
    </xf>
    <xf numFmtId="0" fontId="1" fillId="0" borderId="8" xfId="0" applyFont="1" applyFill="1" applyBorder="1" applyAlignment="1" applyProtection="1">
      <alignment horizontal="left" vertical="top" wrapText="1"/>
      <protection hidden="1"/>
    </xf>
    <xf numFmtId="0" fontId="1" fillId="0" borderId="0" xfId="0" applyFont="1" applyFill="1" applyBorder="1" applyAlignment="1" applyProtection="1">
      <alignment horizontal="left" vertical="top" wrapText="1"/>
      <protection hidden="1"/>
    </xf>
    <xf numFmtId="0" fontId="1" fillId="0" borderId="10" xfId="0" applyFont="1" applyFill="1" applyBorder="1" applyAlignment="1" applyProtection="1">
      <alignment horizontal="left" vertical="top" wrapText="1"/>
      <protection hidden="1"/>
    </xf>
    <xf numFmtId="0" fontId="1" fillId="0" borderId="11" xfId="0" applyFont="1" applyFill="1" applyBorder="1" applyAlignment="1" applyProtection="1">
      <alignment horizontal="left" vertical="top" wrapText="1"/>
      <protection hidden="1"/>
    </xf>
    <xf numFmtId="164" fontId="2" fillId="0" borderId="8" xfId="0" applyNumberFormat="1" applyFont="1" applyFill="1" applyBorder="1" applyAlignment="1" applyProtection="1">
      <alignment horizontal="center" vertical="top" wrapText="1"/>
      <protection hidden="1"/>
    </xf>
    <xf numFmtId="0" fontId="2" fillId="0" borderId="9" xfId="0" applyFont="1" applyFill="1" applyBorder="1" applyAlignment="1" applyProtection="1">
      <alignment horizontal="center" vertical="top" wrapText="1"/>
      <protection hidden="1"/>
    </xf>
    <xf numFmtId="0" fontId="3" fillId="0" borderId="0" xfId="0" applyFont="1" applyBorder="1" applyAlignment="1" applyProtection="1">
      <alignment horizontal="center" vertical="center"/>
      <protection hidden="1"/>
    </xf>
    <xf numFmtId="164" fontId="2" fillId="0" borderId="5" xfId="0" applyNumberFormat="1" applyFont="1" applyFill="1" applyBorder="1" applyAlignment="1" applyProtection="1">
      <alignment horizontal="center" vertical="center"/>
      <protection hidden="1"/>
    </xf>
    <xf numFmtId="164" fontId="2" fillId="0" borderId="7" xfId="0" applyNumberFormat="1" applyFont="1" applyFill="1" applyBorder="1" applyAlignment="1" applyProtection="1">
      <alignment horizontal="center" vertical="center"/>
      <protection hidden="1"/>
    </xf>
    <xf numFmtId="0" fontId="2" fillId="0" borderId="5" xfId="0" applyFont="1" applyFill="1" applyBorder="1" applyAlignment="1" applyProtection="1">
      <alignment horizontal="center" vertical="top"/>
      <protection hidden="1"/>
    </xf>
    <xf numFmtId="0" fontId="2" fillId="0" borderId="7" xfId="0" applyFont="1" applyFill="1" applyBorder="1" applyAlignment="1" applyProtection="1">
      <alignment horizontal="center" vertical="top"/>
      <protection hidden="1"/>
    </xf>
    <xf numFmtId="164" fontId="2" fillId="0" borderId="8" xfId="0" applyNumberFormat="1" applyFont="1" applyFill="1" applyBorder="1" applyAlignment="1" applyProtection="1">
      <alignment horizontal="center" vertical="top"/>
      <protection hidden="1"/>
    </xf>
    <xf numFmtId="0" fontId="2" fillId="0" borderId="9" xfId="0" applyFont="1" applyFill="1" applyBorder="1" applyAlignment="1" applyProtection="1">
      <alignment horizontal="center" vertical="top"/>
      <protection hidden="1"/>
    </xf>
    <xf numFmtId="0" fontId="2" fillId="0" borderId="5"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6" fillId="0" borderId="8" xfId="0" applyFont="1" applyBorder="1" applyAlignment="1" applyProtection="1">
      <alignment horizontal="left" vertical="top" wrapText="1"/>
      <protection hidden="1"/>
    </xf>
    <xf numFmtId="0" fontId="6" fillId="0" borderId="0" xfId="0" applyFont="1" applyBorder="1" applyAlignment="1" applyProtection="1">
      <alignment horizontal="left" vertical="top" wrapText="1"/>
      <protection hidden="1"/>
    </xf>
    <xf numFmtId="164" fontId="5" fillId="0" borderId="5" xfId="0" applyNumberFormat="1" applyFont="1" applyFill="1" applyBorder="1" applyAlignment="1" applyProtection="1">
      <alignment horizontal="center" vertical="center"/>
      <protection hidden="1"/>
    </xf>
    <xf numFmtId="0" fontId="5" fillId="0" borderId="7" xfId="0" applyFont="1" applyFill="1" applyBorder="1" applyAlignment="1" applyProtection="1">
      <alignment horizontal="center" vertical="center"/>
      <protection hidden="1"/>
    </xf>
    <xf numFmtId="164" fontId="2" fillId="0" borderId="5" xfId="0" applyNumberFormat="1" applyFont="1" applyBorder="1" applyAlignment="1" applyProtection="1">
      <alignment horizontal="center" vertical="center" wrapText="1"/>
      <protection hidden="1"/>
    </xf>
    <xf numFmtId="164" fontId="2" fillId="0" borderId="5" xfId="0" applyNumberFormat="1" applyFont="1" applyBorder="1" applyAlignment="1" applyProtection="1">
      <alignment horizontal="center" vertical="center"/>
      <protection hidden="1"/>
    </xf>
    <xf numFmtId="164" fontId="2" fillId="0" borderId="7" xfId="0" applyNumberFormat="1" applyFont="1" applyBorder="1" applyAlignment="1" applyProtection="1">
      <alignment horizontal="center" vertical="center"/>
      <protection hidden="1"/>
    </xf>
    <xf numFmtId="164" fontId="2" fillId="0" borderId="8" xfId="0" applyNumberFormat="1" applyFont="1" applyBorder="1" applyAlignment="1" applyProtection="1">
      <alignment horizontal="center" vertical="center"/>
      <protection hidden="1"/>
    </xf>
    <xf numFmtId="164" fontId="2" fillId="0" borderId="9" xfId="0" applyNumberFormat="1" applyFont="1" applyBorder="1" applyAlignment="1" applyProtection="1">
      <alignment horizontal="center" vertical="center"/>
      <protection hidden="1"/>
    </xf>
    <xf numFmtId="0" fontId="6" fillId="0" borderId="7" xfId="0" applyFont="1" applyBorder="1" applyAlignment="1" applyProtection="1">
      <alignment horizontal="left" vertical="top" wrapText="1"/>
      <protection hidden="1"/>
    </xf>
    <xf numFmtId="0" fontId="6" fillId="0" borderId="9" xfId="0" applyFont="1" applyBorder="1" applyAlignment="1" applyProtection="1">
      <alignment horizontal="left" vertical="top" wrapText="1"/>
      <protection hidden="1"/>
    </xf>
    <xf numFmtId="0" fontId="6" fillId="0" borderId="12" xfId="0" applyFont="1" applyBorder="1" applyAlignment="1" applyProtection="1">
      <alignment horizontal="left" vertical="top" wrapText="1"/>
      <protection hidden="1"/>
    </xf>
    <xf numFmtId="164" fontId="2" fillId="0" borderId="8" xfId="0" applyNumberFormat="1" applyFont="1" applyBorder="1" applyAlignment="1" applyProtection="1">
      <alignment horizontal="center" vertical="center" wrapText="1"/>
      <protection hidden="1"/>
    </xf>
    <xf numFmtId="164" fontId="5" fillId="0" borderId="8" xfId="0" applyNumberFormat="1" applyFont="1" applyBorder="1" applyAlignment="1" applyProtection="1">
      <alignment horizontal="center" vertical="top" wrapText="1"/>
      <protection hidden="1"/>
    </xf>
    <xf numFmtId="0" fontId="5" fillId="0" borderId="9" xfId="0" applyFont="1" applyBorder="1" applyAlignment="1" applyProtection="1">
      <alignment horizontal="center" vertical="top" wrapText="1"/>
      <protection hidden="1"/>
    </xf>
    <xf numFmtId="164" fontId="2" fillId="0" borderId="5" xfId="0" applyNumberFormat="1" applyFont="1" applyFill="1" applyBorder="1" applyAlignment="1" applyProtection="1">
      <alignment horizontal="center" vertical="center" wrapText="1"/>
      <protection hidden="1"/>
    </xf>
    <xf numFmtId="0" fontId="2" fillId="0" borderId="7" xfId="0" applyFont="1" applyFill="1" applyBorder="1" applyAlignment="1" applyProtection="1">
      <alignment horizontal="center" vertical="center" wrapText="1"/>
      <protection hidden="1"/>
    </xf>
    <xf numFmtId="0" fontId="2" fillId="0" borderId="0" xfId="0" applyFont="1" applyAlignment="1" applyProtection="1">
      <alignment horizontal="center" wrapText="1"/>
      <protection hidden="1"/>
    </xf>
    <xf numFmtId="0" fontId="2" fillId="0" borderId="6" xfId="0" applyFont="1" applyBorder="1" applyAlignment="1" applyProtection="1">
      <alignment horizontal="center"/>
      <protection hidden="1"/>
    </xf>
    <xf numFmtId="164" fontId="2" fillId="0" borderId="8" xfId="0" applyNumberFormat="1"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2" xfId="0" applyFont="1" applyBorder="1" applyAlignment="1" applyProtection="1">
      <alignment horizontal="center" vertical="center" wrapText="1"/>
      <protection hidden="1"/>
    </xf>
    <xf numFmtId="0" fontId="0" fillId="0" borderId="3" xfId="0" applyBorder="1" applyProtection="1">
      <protection hidden="1"/>
    </xf>
    <xf numFmtId="0" fontId="0" fillId="0" borderId="4" xfId="0" applyBorder="1" applyProtection="1">
      <protection hidden="1"/>
    </xf>
    <xf numFmtId="0" fontId="2" fillId="0" borderId="4" xfId="0" applyFont="1" applyBorder="1" applyAlignment="1" applyProtection="1">
      <alignment horizontal="center" vertical="center" wrapText="1"/>
      <protection hidden="1"/>
    </xf>
    <xf numFmtId="0" fontId="1" fillId="0" borderId="2" xfId="0" applyFont="1" applyFill="1" applyBorder="1" applyAlignment="1" applyProtection="1">
      <alignment horizontal="center" vertical="top" wrapText="1"/>
      <protection hidden="1"/>
    </xf>
    <xf numFmtId="0" fontId="1" fillId="0" borderId="3" xfId="0" applyFont="1" applyFill="1" applyBorder="1" applyAlignment="1" applyProtection="1">
      <alignment horizontal="center" vertical="top" wrapText="1"/>
      <protection hidden="1"/>
    </xf>
    <xf numFmtId="0" fontId="1" fillId="0" borderId="4" xfId="0" applyFont="1" applyFill="1" applyBorder="1" applyAlignment="1" applyProtection="1">
      <alignment horizontal="center" vertical="top" wrapText="1"/>
      <protection hidden="1"/>
    </xf>
    <xf numFmtId="0" fontId="2" fillId="0" borderId="9" xfId="0" applyFont="1" applyBorder="1" applyAlignment="1" applyProtection="1">
      <alignment horizontal="center"/>
      <protection hidden="1"/>
    </xf>
    <xf numFmtId="0" fontId="1" fillId="0" borderId="2" xfId="0" applyFont="1" applyFill="1" applyBorder="1" applyAlignment="1" applyProtection="1">
      <alignment horizontal="left" vertical="top" wrapText="1"/>
      <protection hidden="1"/>
    </xf>
    <xf numFmtId="0" fontId="1" fillId="0" borderId="3" xfId="0" applyFont="1" applyFill="1" applyBorder="1" applyAlignment="1" applyProtection="1">
      <alignment horizontal="left" vertical="top" wrapText="1"/>
      <protection hidden="1"/>
    </xf>
    <xf numFmtId="0" fontId="1" fillId="0" borderId="4" xfId="0" applyFont="1" applyFill="1" applyBorder="1" applyAlignment="1" applyProtection="1">
      <alignment horizontal="left" vertical="top" wrapText="1"/>
      <protection hidden="1"/>
    </xf>
    <xf numFmtId="0" fontId="0" fillId="0" borderId="3" xfId="0" applyBorder="1" applyAlignment="1" applyProtection="1">
      <alignment vertical="top" wrapText="1"/>
      <protection hidden="1"/>
    </xf>
    <xf numFmtId="0" fontId="0" fillId="0" borderId="4" xfId="0" applyBorder="1" applyAlignment="1" applyProtection="1">
      <alignment vertical="top" wrapText="1"/>
      <protection hidden="1"/>
    </xf>
    <xf numFmtId="164" fontId="2" fillId="0" borderId="8" xfId="0" applyNumberFormat="1" applyFont="1" applyFill="1" applyBorder="1" applyAlignment="1" applyProtection="1">
      <alignment horizontal="center" vertical="center"/>
      <protection hidden="1"/>
    </xf>
    <xf numFmtId="0" fontId="2" fillId="0" borderId="9" xfId="0" applyNumberFormat="1" applyFont="1" applyFill="1" applyBorder="1" applyAlignment="1" applyProtection="1">
      <alignment horizontal="center" vertical="center"/>
      <protection hidden="1"/>
    </xf>
    <xf numFmtId="0" fontId="2" fillId="0" borderId="5" xfId="0" applyFont="1" applyBorder="1" applyAlignment="1" applyProtection="1">
      <alignment horizontal="right" vertical="top"/>
      <protection hidden="1"/>
    </xf>
    <xf numFmtId="0" fontId="2" fillId="0" borderId="6" xfId="0" applyFont="1" applyBorder="1" applyAlignment="1" applyProtection="1">
      <alignment horizontal="right" vertical="top"/>
      <protection hidden="1"/>
    </xf>
    <xf numFmtId="0" fontId="2" fillId="0" borderId="7" xfId="0" applyFont="1" applyBorder="1" applyAlignment="1" applyProtection="1">
      <alignment horizontal="right" vertical="top"/>
      <protection hidden="1"/>
    </xf>
    <xf numFmtId="0" fontId="2" fillId="0" borderId="10" xfId="0" applyFont="1" applyBorder="1" applyAlignment="1" applyProtection="1">
      <alignment horizontal="right" vertical="top"/>
      <protection hidden="1"/>
    </xf>
    <xf numFmtId="0" fontId="2" fillId="0" borderId="11" xfId="0" applyFont="1" applyBorder="1" applyAlignment="1" applyProtection="1">
      <alignment horizontal="right" vertical="top"/>
      <protection hidden="1"/>
    </xf>
    <xf numFmtId="0" fontId="2" fillId="0" borderId="12" xfId="0" applyFont="1" applyBorder="1" applyAlignment="1" applyProtection="1">
      <alignment horizontal="right" vertical="top"/>
      <protection hidden="1"/>
    </xf>
    <xf numFmtId="0" fontId="1" fillId="0" borderId="5" xfId="0" applyFont="1" applyBorder="1" applyAlignment="1" applyProtection="1">
      <alignment horizontal="right" vertical="top" wrapText="1"/>
      <protection hidden="1"/>
    </xf>
    <xf numFmtId="0" fontId="0" fillId="0" borderId="6" xfId="0"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0" xfId="0" applyProtection="1">
      <protection hidden="1"/>
    </xf>
    <xf numFmtId="0" fontId="0" fillId="0" borderId="9"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0" fontId="2" fillId="0" borderId="5" xfId="0" applyFont="1" applyFill="1" applyBorder="1" applyAlignment="1" applyProtection="1">
      <alignment horizontal="center"/>
      <protection hidden="1"/>
    </xf>
    <xf numFmtId="0" fontId="2" fillId="0" borderId="7" xfId="0" applyFont="1" applyFill="1" applyBorder="1" applyAlignment="1" applyProtection="1">
      <alignment horizontal="center"/>
      <protection hidden="1"/>
    </xf>
    <xf numFmtId="0" fontId="1" fillId="0" borderId="5" xfId="0" applyFont="1" applyBorder="1" applyAlignment="1" applyProtection="1">
      <alignment horizontal="center" vertical="center" wrapText="1"/>
      <protection hidden="1"/>
    </xf>
    <xf numFmtId="0" fontId="1" fillId="0" borderId="7" xfId="0" applyFont="1" applyBorder="1" applyAlignment="1" applyProtection="1">
      <alignment horizontal="center" vertical="center" wrapText="1"/>
      <protection hidden="1"/>
    </xf>
    <xf numFmtId="164" fontId="2" fillId="0" borderId="9" xfId="0" applyNumberFormat="1" applyFont="1" applyBorder="1" applyAlignment="1" applyProtection="1">
      <alignment horizontal="center"/>
      <protection hidden="1"/>
    </xf>
    <xf numFmtId="0" fontId="0" fillId="0" borderId="6" xfId="0" applyBorder="1" applyAlignment="1" applyProtection="1">
      <alignment horizontal="center"/>
      <protection hidden="1"/>
    </xf>
    <xf numFmtId="0" fontId="0" fillId="0" borderId="7" xfId="0" applyBorder="1" applyAlignment="1" applyProtection="1">
      <alignment horizontal="center"/>
      <protection hidden="1"/>
    </xf>
    <xf numFmtId="0" fontId="0" fillId="0" borderId="8" xfId="0" applyBorder="1" applyAlignment="1" applyProtection="1">
      <alignment horizontal="center"/>
      <protection hidden="1"/>
    </xf>
    <xf numFmtId="0" fontId="0" fillId="0" borderId="0" xfId="0" applyAlignment="1" applyProtection="1">
      <alignment horizontal="center"/>
      <protection hidden="1"/>
    </xf>
    <xf numFmtId="0" fontId="0" fillId="0" borderId="9"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12" xfId="0" applyBorder="1" applyAlignment="1" applyProtection="1">
      <alignment horizontal="center"/>
      <protection hidden="1"/>
    </xf>
    <xf numFmtId="0" fontId="2" fillId="0" borderId="5"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0" fillId="0" borderId="6" xfId="0" applyBorder="1" applyAlignment="1" applyProtection="1">
      <alignment vertical="top" wrapText="1"/>
      <protection hidden="1"/>
    </xf>
    <xf numFmtId="0" fontId="0" fillId="0" borderId="7" xfId="0" applyBorder="1" applyAlignment="1" applyProtection="1">
      <alignment vertical="top" wrapText="1"/>
      <protection hidden="1"/>
    </xf>
    <xf numFmtId="0" fontId="6" fillId="0" borderId="2" xfId="0" applyFont="1" applyBorder="1" applyAlignment="1" applyProtection="1">
      <alignment horizontal="center" vertical="top" wrapText="1"/>
      <protection hidden="1"/>
    </xf>
    <xf numFmtId="0" fontId="6" fillId="0" borderId="4" xfId="0" applyFont="1" applyBorder="1" applyAlignment="1" applyProtection="1">
      <alignment horizontal="center" vertical="top" wrapText="1"/>
      <protection hidden="1"/>
    </xf>
    <xf numFmtId="0" fontId="1" fillId="0" borderId="2" xfId="0" applyFont="1" applyBorder="1" applyAlignment="1" applyProtection="1">
      <alignment vertical="top" wrapText="1"/>
      <protection hidden="1"/>
    </xf>
    <xf numFmtId="0" fontId="1" fillId="0" borderId="3" xfId="0" applyFont="1" applyBorder="1" applyAlignment="1" applyProtection="1">
      <alignment vertical="top" wrapText="1"/>
      <protection hidden="1"/>
    </xf>
    <xf numFmtId="0" fontId="1" fillId="0" borderId="4" xfId="0" applyFont="1" applyBorder="1" applyAlignment="1" applyProtection="1">
      <alignment vertical="top" wrapText="1"/>
      <protection hidden="1"/>
    </xf>
    <xf numFmtId="0" fontId="1" fillId="0" borderId="6" xfId="0" applyFont="1" applyBorder="1" applyAlignment="1" applyProtection="1">
      <alignment horizontal="right" vertical="top" wrapText="1"/>
      <protection hidden="1"/>
    </xf>
    <xf numFmtId="0" fontId="1" fillId="0" borderId="7" xfId="0" applyFont="1" applyBorder="1" applyAlignment="1" applyProtection="1">
      <alignment horizontal="right" vertical="top" wrapText="1"/>
      <protection hidden="1"/>
    </xf>
    <xf numFmtId="0" fontId="1" fillId="0" borderId="8" xfId="0" applyFont="1" applyBorder="1" applyAlignment="1" applyProtection="1">
      <alignment horizontal="right" vertical="top" wrapText="1"/>
      <protection hidden="1"/>
    </xf>
    <xf numFmtId="0" fontId="1" fillId="0" borderId="0" xfId="0" applyFont="1" applyBorder="1" applyAlignment="1" applyProtection="1">
      <alignment horizontal="right" vertical="top" wrapText="1"/>
      <protection hidden="1"/>
    </xf>
    <xf numFmtId="0" fontId="1" fillId="0" borderId="9" xfId="0" applyFont="1" applyBorder="1" applyAlignment="1" applyProtection="1">
      <alignment horizontal="right" vertical="top" wrapText="1"/>
      <protection hidden="1"/>
    </xf>
    <xf numFmtId="0" fontId="1" fillId="0" borderId="10" xfId="0" applyFont="1" applyBorder="1" applyAlignment="1" applyProtection="1">
      <alignment horizontal="right" vertical="top" wrapText="1"/>
      <protection hidden="1"/>
    </xf>
    <xf numFmtId="0" fontId="1" fillId="0" borderId="11" xfId="0" applyFont="1" applyBorder="1" applyAlignment="1" applyProtection="1">
      <alignment horizontal="right" vertical="top" wrapText="1"/>
      <protection hidden="1"/>
    </xf>
    <xf numFmtId="0" fontId="1" fillId="0" borderId="12" xfId="0" applyFont="1" applyBorder="1" applyAlignment="1" applyProtection="1">
      <alignment horizontal="right" vertical="top" wrapText="1"/>
      <protection hidden="1"/>
    </xf>
    <xf numFmtId="0" fontId="2" fillId="0" borderId="5" xfId="0" applyFont="1" applyFill="1" applyBorder="1" applyAlignment="1" applyProtection="1">
      <alignment horizontal="center" vertical="center"/>
      <protection hidden="1"/>
    </xf>
    <xf numFmtId="0" fontId="2" fillId="0" borderId="7" xfId="0" applyFont="1" applyFill="1" applyBorder="1" applyAlignment="1" applyProtection="1">
      <alignment horizontal="center" vertical="center"/>
      <protection hidden="1"/>
    </xf>
    <xf numFmtId="0" fontId="1" fillId="0" borderId="0" xfId="0" applyFont="1" applyAlignment="1" applyProtection="1">
      <alignment horizontal="center" vertical="center" wrapText="1"/>
      <protection hidden="1"/>
    </xf>
    <xf numFmtId="164" fontId="2" fillId="0" borderId="6" xfId="0" applyNumberFormat="1" applyFont="1" applyFill="1" applyBorder="1" applyAlignment="1" applyProtection="1">
      <alignment horizontal="center" vertical="center"/>
      <protection locked="0" hidden="1"/>
    </xf>
    <xf numFmtId="164" fontId="2" fillId="0" borderId="7" xfId="0" applyNumberFormat="1" applyFont="1" applyFill="1" applyBorder="1" applyAlignment="1" applyProtection="1">
      <alignment horizontal="center" vertical="center"/>
      <protection locked="0" hidden="1"/>
    </xf>
    <xf numFmtId="0" fontId="1" fillId="0" borderId="6" xfId="0" applyFont="1" applyBorder="1" applyAlignment="1" applyProtection="1">
      <alignment horizontal="center"/>
      <protection hidden="1"/>
    </xf>
    <xf numFmtId="0" fontId="1" fillId="0" borderId="7" xfId="0" applyFont="1" applyBorder="1" applyAlignment="1" applyProtection="1">
      <alignment horizontal="center"/>
      <protection hidden="1"/>
    </xf>
    <xf numFmtId="164" fontId="1" fillId="0" borderId="0" xfId="0" applyNumberFormat="1" applyFont="1" applyBorder="1" applyAlignment="1" applyProtection="1">
      <alignment horizontal="center"/>
      <protection hidden="1"/>
    </xf>
    <xf numFmtId="164" fontId="1" fillId="0" borderId="9" xfId="0" applyNumberFormat="1" applyFont="1" applyBorder="1" applyAlignment="1" applyProtection="1">
      <alignment horizontal="center"/>
      <protection hidden="1"/>
    </xf>
    <xf numFmtId="0" fontId="1" fillId="0" borderId="0" xfId="0" applyFont="1" applyBorder="1" applyAlignment="1" applyProtection="1">
      <alignment horizontal="center"/>
      <protection hidden="1"/>
    </xf>
    <xf numFmtId="0" fontId="1" fillId="0" borderId="9" xfId="0" applyFont="1" applyBorder="1" applyAlignment="1" applyProtection="1">
      <alignment horizontal="center"/>
      <protection hidden="1"/>
    </xf>
    <xf numFmtId="164" fontId="2" fillId="0" borderId="11" xfId="0" applyNumberFormat="1" applyFont="1" applyFill="1" applyBorder="1" applyAlignment="1" applyProtection="1">
      <alignment horizontal="center" vertical="center"/>
      <protection locked="0" hidden="1"/>
    </xf>
    <xf numFmtId="164" fontId="2" fillId="0" borderId="12" xfId="0" applyNumberFormat="1" applyFont="1" applyFill="1" applyBorder="1" applyAlignment="1" applyProtection="1">
      <alignment horizontal="center" vertical="center"/>
      <protection locked="0" hidden="1"/>
    </xf>
    <xf numFmtId="164" fontId="2" fillId="0" borderId="11" xfId="0" applyNumberFormat="1" applyFont="1" applyFill="1" applyBorder="1" applyAlignment="1" applyProtection="1">
      <alignment horizontal="center" vertical="center" wrapText="1"/>
      <protection locked="0" hidden="1"/>
    </xf>
    <xf numFmtId="164" fontId="2" fillId="0" borderId="12" xfId="0" applyNumberFormat="1" applyFont="1" applyFill="1" applyBorder="1" applyAlignment="1" applyProtection="1">
      <alignment horizontal="center" vertical="center" wrapText="1"/>
      <protection locked="0" hidden="1"/>
    </xf>
    <xf numFmtId="0" fontId="2" fillId="0" borderId="3" xfId="0" applyFont="1" applyBorder="1" applyAlignment="1" applyProtection="1">
      <alignment horizontal="center" vertical="center" wrapText="1"/>
      <protection hidden="1"/>
    </xf>
  </cellXfs>
  <cellStyles count="1">
    <cellStyle name="Обычный" xfId="0" builtinId="0"/>
  </cellStyles>
  <dxfs count="0"/>
  <tableStyles count="0" defaultTableStyle="TableStyleMedium9" defaultPivotStyle="PivotStyleLight16"/>
  <colors>
    <mruColors>
      <color rgb="FFFFFFA3"/>
      <color rgb="FFF2F6A8"/>
      <color rgb="FFF0F4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33"/>
  <sheetViews>
    <sheetView tabSelected="1" view="pageBreakPreview" zoomScale="94" zoomScaleNormal="94" zoomScaleSheetLayoutView="94" zoomScalePageLayoutView="66" workbookViewId="0">
      <selection activeCell="R7" sqref="R7"/>
    </sheetView>
  </sheetViews>
  <sheetFormatPr defaultColWidth="8.85546875" defaultRowHeight="15" x14ac:dyDescent="0.25"/>
  <cols>
    <col min="1" max="1" width="4.28515625" style="2" customWidth="1"/>
    <col min="2" max="3" width="8.85546875" style="2"/>
    <col min="4" max="4" width="36.28515625" style="2" customWidth="1"/>
    <col min="5" max="5" width="9.7109375" style="2" customWidth="1"/>
    <col min="6" max="6" width="26" style="2" customWidth="1"/>
    <col min="7" max="7" width="1.28515625" style="2" customWidth="1"/>
    <col min="8" max="8" width="2.140625" style="2" customWidth="1"/>
    <col min="9" max="9" width="0.7109375" style="2" customWidth="1"/>
    <col min="10" max="10" width="20" style="2" customWidth="1"/>
    <col min="11" max="11" width="9.7109375" style="2" customWidth="1"/>
    <col min="12" max="12" width="19.85546875" style="2" customWidth="1"/>
    <col min="13" max="13" width="11.5703125" style="2" customWidth="1"/>
    <col min="14" max="16384" width="8.85546875" style="2"/>
  </cols>
  <sheetData>
    <row r="1" spans="1:12" s="60" customFormat="1" ht="74.45" customHeight="1" x14ac:dyDescent="0.25">
      <c r="G1" s="259" t="s">
        <v>341</v>
      </c>
      <c r="H1" s="259"/>
      <c r="I1" s="259"/>
      <c r="J1" s="259"/>
      <c r="K1" s="259"/>
    </row>
    <row r="2" spans="1:12" ht="38.450000000000003" customHeight="1" x14ac:dyDescent="0.25">
      <c r="A2" s="193" t="s">
        <v>338</v>
      </c>
      <c r="B2" s="193"/>
      <c r="C2" s="193"/>
      <c r="D2" s="193"/>
      <c r="E2" s="193"/>
      <c r="F2" s="193"/>
      <c r="G2" s="193"/>
      <c r="H2" s="193"/>
      <c r="I2" s="193"/>
      <c r="J2" s="193"/>
      <c r="K2" s="193"/>
      <c r="L2" s="1"/>
    </row>
    <row r="4" spans="1:12" ht="15.6" customHeight="1" x14ac:dyDescent="0.25">
      <c r="E4" s="212" t="s">
        <v>0</v>
      </c>
      <c r="F4" s="213"/>
      <c r="G4" s="213"/>
      <c r="H4" s="214"/>
      <c r="I4" s="3"/>
      <c r="J4" s="260">
        <v>44087</v>
      </c>
      <c r="K4" s="261"/>
      <c r="L4" s="4"/>
    </row>
    <row r="5" spans="1:12" ht="9" customHeight="1" x14ac:dyDescent="0.25">
      <c r="E5" s="215"/>
      <c r="F5" s="216"/>
      <c r="G5" s="216"/>
      <c r="H5" s="217"/>
      <c r="I5" s="5"/>
      <c r="J5" s="5"/>
      <c r="K5" s="6"/>
      <c r="L5" s="7"/>
    </row>
    <row r="6" spans="1:12" ht="12" customHeight="1" x14ac:dyDescent="0.25">
      <c r="B6" s="125"/>
      <c r="C6" s="125"/>
      <c r="E6" s="218" t="s">
        <v>1</v>
      </c>
      <c r="F6" s="219"/>
      <c r="G6" s="219"/>
      <c r="H6" s="220"/>
      <c r="I6" s="8"/>
      <c r="J6" s="262" t="str">
        <f>IF(J10=0,"Не ранее","(не ранее")</f>
        <v>(не ранее</v>
      </c>
      <c r="K6" s="263"/>
      <c r="L6" s="9"/>
    </row>
    <row r="7" spans="1:12" x14ac:dyDescent="0.25">
      <c r="E7" s="221"/>
      <c r="F7" s="222"/>
      <c r="G7" s="222"/>
      <c r="H7" s="223"/>
      <c r="I7" s="10"/>
      <c r="J7" s="264">
        <f>J4-91</f>
        <v>43996</v>
      </c>
      <c r="K7" s="265"/>
      <c r="L7" s="11"/>
    </row>
    <row r="8" spans="1:12" x14ac:dyDescent="0.25">
      <c r="C8" s="51"/>
      <c r="E8" s="221"/>
      <c r="F8" s="222"/>
      <c r="G8" s="222"/>
      <c r="H8" s="223"/>
      <c r="I8" s="10"/>
      <c r="J8" s="266" t="s">
        <v>12</v>
      </c>
      <c r="K8" s="267"/>
      <c r="L8" s="12"/>
    </row>
    <row r="9" spans="1:12" ht="16.149999999999999" customHeight="1" x14ac:dyDescent="0.25">
      <c r="C9" s="50"/>
      <c r="E9" s="221"/>
      <c r="F9" s="222"/>
      <c r="G9" s="222"/>
      <c r="H9" s="223"/>
      <c r="I9" s="10"/>
      <c r="J9" s="13">
        <f>J4-81</f>
        <v>44006</v>
      </c>
      <c r="K9" s="14" t="str">
        <f>IF(J10=0," ",")")</f>
        <v>)</v>
      </c>
      <c r="L9" s="15"/>
    </row>
    <row r="10" spans="1:12" ht="16.899999999999999" customHeight="1" x14ac:dyDescent="0.25">
      <c r="C10" s="51"/>
      <c r="E10" s="224"/>
      <c r="F10" s="225"/>
      <c r="G10" s="225"/>
      <c r="H10" s="226"/>
      <c r="I10" s="16"/>
      <c r="J10" s="268">
        <v>44005</v>
      </c>
      <c r="K10" s="269"/>
      <c r="L10" s="17"/>
    </row>
    <row r="11" spans="1:12" ht="29.45" customHeight="1" x14ac:dyDescent="0.25">
      <c r="E11" s="218" t="s">
        <v>2</v>
      </c>
      <c r="F11" s="249"/>
      <c r="G11" s="249"/>
      <c r="H11" s="250"/>
      <c r="I11" s="18"/>
      <c r="J11" s="119" t="str">
        <f>IF(J15=0,"Не позднее чем через пять дней со дня его принятия","(не позднее чем через пять дней со дня его принятия)")</f>
        <v>(не позднее чем через пять дней со дня его принятия)</v>
      </c>
      <c r="K11" s="120"/>
      <c r="L11" s="19"/>
    </row>
    <row r="12" spans="1:12" s="63" customFormat="1" ht="16.149999999999999" customHeight="1" x14ac:dyDescent="0.25">
      <c r="E12" s="251"/>
      <c r="F12" s="252"/>
      <c r="G12" s="252"/>
      <c r="H12" s="253"/>
      <c r="I12" s="20"/>
      <c r="J12" s="125" t="s">
        <v>268</v>
      </c>
      <c r="K12" s="80"/>
      <c r="L12" s="19"/>
    </row>
    <row r="13" spans="1:12" s="43" customFormat="1" ht="17.25" customHeight="1" x14ac:dyDescent="0.25">
      <c r="E13" s="251"/>
      <c r="F13" s="252"/>
      <c r="G13" s="252"/>
      <c r="H13" s="253"/>
      <c r="I13" s="20"/>
      <c r="J13" s="73">
        <f>J10+5</f>
        <v>44010</v>
      </c>
      <c r="K13" s="62" t="str">
        <f>IF(J10=0," ",")")</f>
        <v>)</v>
      </c>
      <c r="L13" s="19"/>
    </row>
    <row r="14" spans="1:12" ht="2.4500000000000002" customHeight="1" x14ac:dyDescent="0.25">
      <c r="E14" s="251"/>
      <c r="F14" s="252"/>
      <c r="G14" s="252"/>
      <c r="H14" s="253"/>
      <c r="I14" s="20"/>
      <c r="J14" s="23"/>
      <c r="K14" s="22"/>
      <c r="L14" s="19"/>
    </row>
    <row r="15" spans="1:12" ht="17.45" customHeight="1" x14ac:dyDescent="0.25">
      <c r="E15" s="254"/>
      <c r="F15" s="255"/>
      <c r="G15" s="255"/>
      <c r="H15" s="256"/>
      <c r="I15" s="24"/>
      <c r="J15" s="270">
        <v>44008</v>
      </c>
      <c r="K15" s="271"/>
      <c r="L15" s="25"/>
    </row>
    <row r="16" spans="1:12" x14ac:dyDescent="0.25">
      <c r="F16" s="26"/>
      <c r="G16" s="27"/>
      <c r="H16" s="26"/>
      <c r="I16" s="26"/>
      <c r="J16" s="26"/>
      <c r="K16" s="28"/>
      <c r="L16" s="28"/>
    </row>
    <row r="17" spans="1:12" ht="30" customHeight="1" x14ac:dyDescent="0.25">
      <c r="A17" s="29" t="s">
        <v>3</v>
      </c>
      <c r="B17" s="197" t="s">
        <v>4</v>
      </c>
      <c r="C17" s="272"/>
      <c r="D17" s="200"/>
      <c r="E17" s="197" t="s">
        <v>13</v>
      </c>
      <c r="F17" s="200"/>
      <c r="G17" s="197" t="s">
        <v>5</v>
      </c>
      <c r="H17" s="198"/>
      <c r="I17" s="198"/>
      <c r="J17" s="198"/>
      <c r="K17" s="199"/>
      <c r="L17" s="16"/>
    </row>
    <row r="18" spans="1:12" ht="24" customHeight="1" x14ac:dyDescent="0.25">
      <c r="A18" s="111" t="s">
        <v>121</v>
      </c>
      <c r="B18" s="112"/>
      <c r="C18" s="112"/>
      <c r="D18" s="112"/>
      <c r="E18" s="112"/>
      <c r="F18" s="112"/>
      <c r="G18" s="112"/>
      <c r="H18" s="112"/>
      <c r="I18" s="112"/>
      <c r="J18" s="112"/>
      <c r="K18" s="114"/>
      <c r="L18" s="30"/>
    </row>
    <row r="19" spans="1:12" s="31" customFormat="1" ht="15.6" customHeight="1" x14ac:dyDescent="0.25">
      <c r="A19" s="116" t="s">
        <v>14</v>
      </c>
      <c r="B19" s="93" t="s">
        <v>269</v>
      </c>
      <c r="C19" s="94"/>
      <c r="D19" s="95"/>
      <c r="E19" s="240" t="s">
        <v>8</v>
      </c>
      <c r="F19" s="241"/>
      <c r="G19" s="118" t="s">
        <v>335</v>
      </c>
      <c r="H19" s="219"/>
      <c r="I19" s="219"/>
      <c r="J19" s="219"/>
      <c r="K19" s="220"/>
      <c r="L19" s="16"/>
    </row>
    <row r="20" spans="1:12" s="31" customFormat="1" ht="14.45" customHeight="1" x14ac:dyDescent="0.25">
      <c r="A20" s="124"/>
      <c r="B20" s="96"/>
      <c r="C20" s="97"/>
      <c r="D20" s="98"/>
      <c r="E20" s="183">
        <f>J4-41</f>
        <v>44046</v>
      </c>
      <c r="F20" s="184"/>
      <c r="G20" s="221"/>
      <c r="H20" s="222"/>
      <c r="I20" s="222"/>
      <c r="J20" s="222"/>
      <c r="K20" s="223"/>
      <c r="L20" s="16"/>
    </row>
    <row r="21" spans="1:12" s="31" customFormat="1" ht="121.15" customHeight="1" x14ac:dyDescent="0.25">
      <c r="A21" s="117"/>
      <c r="B21" s="99"/>
      <c r="C21" s="100"/>
      <c r="D21" s="101"/>
      <c r="E21" s="81" t="s">
        <v>6</v>
      </c>
      <c r="F21" s="82"/>
      <c r="G21" s="224"/>
      <c r="H21" s="225"/>
      <c r="I21" s="225"/>
      <c r="J21" s="225"/>
      <c r="K21" s="226"/>
      <c r="L21" s="16"/>
    </row>
    <row r="22" spans="1:12" s="31" customFormat="1" ht="24.75" customHeight="1" x14ac:dyDescent="0.25">
      <c r="A22" s="111" t="s">
        <v>120</v>
      </c>
      <c r="B22" s="112"/>
      <c r="C22" s="112"/>
      <c r="D22" s="112"/>
      <c r="E22" s="112"/>
      <c r="F22" s="112"/>
      <c r="G22" s="112"/>
      <c r="H22" s="112"/>
      <c r="I22" s="112"/>
      <c r="J22" s="112"/>
      <c r="K22" s="114"/>
      <c r="L22" s="16"/>
    </row>
    <row r="23" spans="1:12" s="31" customFormat="1" ht="42.6" customHeight="1" x14ac:dyDescent="0.25">
      <c r="A23" s="41" t="s">
        <v>15</v>
      </c>
      <c r="B23" s="205" t="s">
        <v>270</v>
      </c>
      <c r="C23" s="206"/>
      <c r="D23" s="207"/>
      <c r="E23" s="89" t="s">
        <v>7</v>
      </c>
      <c r="F23" s="90"/>
      <c r="G23" s="89" t="s">
        <v>271</v>
      </c>
      <c r="H23" s="198"/>
      <c r="I23" s="198"/>
      <c r="J23" s="198"/>
      <c r="K23" s="199"/>
      <c r="L23" s="44"/>
    </row>
    <row r="24" spans="1:12" s="31" customFormat="1" ht="15" customHeight="1" x14ac:dyDescent="0.25">
      <c r="A24" s="116" t="s">
        <v>16</v>
      </c>
      <c r="B24" s="93" t="s">
        <v>211</v>
      </c>
      <c r="C24" s="94"/>
      <c r="D24" s="95"/>
      <c r="E24" s="227" t="s">
        <v>8</v>
      </c>
      <c r="F24" s="228"/>
      <c r="G24" s="118" t="s">
        <v>212</v>
      </c>
      <c r="H24" s="232"/>
      <c r="I24" s="232"/>
      <c r="J24" s="232"/>
      <c r="K24" s="233"/>
      <c r="L24" s="16"/>
    </row>
    <row r="25" spans="1:12" s="31" customFormat="1" x14ac:dyDescent="0.25">
      <c r="A25" s="124"/>
      <c r="B25" s="96"/>
      <c r="C25" s="97"/>
      <c r="D25" s="98"/>
      <c r="E25" s="165">
        <f>J4-12</f>
        <v>44075</v>
      </c>
      <c r="F25" s="166"/>
      <c r="G25" s="234"/>
      <c r="H25" s="235"/>
      <c r="I25" s="235"/>
      <c r="J25" s="235"/>
      <c r="K25" s="236"/>
      <c r="L25" s="16"/>
    </row>
    <row r="26" spans="1:12" s="31" customFormat="1" ht="29.45" customHeight="1" x14ac:dyDescent="0.25">
      <c r="A26" s="117"/>
      <c r="B26" s="99"/>
      <c r="C26" s="100"/>
      <c r="D26" s="101"/>
      <c r="E26" s="87" t="s">
        <v>122</v>
      </c>
      <c r="F26" s="88"/>
      <c r="G26" s="237"/>
      <c r="H26" s="238"/>
      <c r="I26" s="238"/>
      <c r="J26" s="238"/>
      <c r="K26" s="239"/>
      <c r="L26" s="16"/>
    </row>
    <row r="27" spans="1:12" s="31" customFormat="1" ht="14.45" customHeight="1" x14ac:dyDescent="0.25">
      <c r="A27" s="116" t="s">
        <v>123</v>
      </c>
      <c r="B27" s="93" t="s">
        <v>274</v>
      </c>
      <c r="C27" s="94"/>
      <c r="D27" s="95"/>
      <c r="E27" s="227" t="s">
        <v>8</v>
      </c>
      <c r="F27" s="228"/>
      <c r="G27" s="118" t="s">
        <v>213</v>
      </c>
      <c r="H27" s="219"/>
      <c r="I27" s="219"/>
      <c r="J27" s="219"/>
      <c r="K27" s="220"/>
      <c r="L27" s="16"/>
    </row>
    <row r="28" spans="1:12" s="31" customFormat="1" x14ac:dyDescent="0.25">
      <c r="A28" s="124"/>
      <c r="B28" s="96"/>
      <c r="C28" s="97"/>
      <c r="D28" s="98"/>
      <c r="E28" s="165">
        <f>J4-11</f>
        <v>44076</v>
      </c>
      <c r="F28" s="166"/>
      <c r="G28" s="221"/>
      <c r="H28" s="222"/>
      <c r="I28" s="222"/>
      <c r="J28" s="222"/>
      <c r="K28" s="223"/>
      <c r="L28" s="16"/>
    </row>
    <row r="29" spans="1:12" s="31" customFormat="1" ht="28.15" customHeight="1" x14ac:dyDescent="0.25">
      <c r="A29" s="117"/>
      <c r="B29" s="99"/>
      <c r="C29" s="100"/>
      <c r="D29" s="101"/>
      <c r="E29" s="87" t="s">
        <v>61</v>
      </c>
      <c r="F29" s="88"/>
      <c r="G29" s="224"/>
      <c r="H29" s="225"/>
      <c r="I29" s="225"/>
      <c r="J29" s="225"/>
      <c r="K29" s="226"/>
      <c r="L29" s="16"/>
    </row>
    <row r="30" spans="1:12" s="31" customFormat="1" ht="16.899999999999999" customHeight="1" x14ac:dyDescent="0.25">
      <c r="A30" s="116" t="s">
        <v>17</v>
      </c>
      <c r="B30" s="93" t="s">
        <v>275</v>
      </c>
      <c r="C30" s="94"/>
      <c r="D30" s="95"/>
      <c r="E30" s="61" t="s">
        <v>272</v>
      </c>
      <c r="F30" s="33">
        <f>J4-11</f>
        <v>44076</v>
      </c>
      <c r="G30" s="118" t="s">
        <v>215</v>
      </c>
      <c r="H30" s="119"/>
      <c r="I30" s="119"/>
      <c r="J30" s="119"/>
      <c r="K30" s="120"/>
      <c r="L30" s="16"/>
    </row>
    <row r="31" spans="1:12" s="31" customFormat="1" ht="26.45" customHeight="1" x14ac:dyDescent="0.25">
      <c r="A31" s="117"/>
      <c r="B31" s="99"/>
      <c r="C31" s="100"/>
      <c r="D31" s="101"/>
      <c r="E31" s="79" t="s">
        <v>124</v>
      </c>
      <c r="F31" s="80"/>
      <c r="G31" s="81"/>
      <c r="H31" s="121"/>
      <c r="I31" s="121"/>
      <c r="J31" s="121"/>
      <c r="K31" s="82"/>
      <c r="L31" s="44"/>
    </row>
    <row r="32" spans="1:12" s="31" customFormat="1" ht="17.25" customHeight="1" x14ac:dyDescent="0.25">
      <c r="A32" s="116" t="s">
        <v>18</v>
      </c>
      <c r="B32" s="93" t="s">
        <v>216</v>
      </c>
      <c r="C32" s="94"/>
      <c r="D32" s="94"/>
      <c r="E32" s="257" t="s">
        <v>8</v>
      </c>
      <c r="F32" s="258"/>
      <c r="G32" s="119" t="s">
        <v>276</v>
      </c>
      <c r="H32" s="119"/>
      <c r="I32" s="119"/>
      <c r="J32" s="119"/>
      <c r="K32" s="120"/>
      <c r="L32" s="44"/>
    </row>
    <row r="33" spans="1:12" s="31" customFormat="1" ht="15.6" customHeight="1" x14ac:dyDescent="0.25">
      <c r="A33" s="124"/>
      <c r="B33" s="96"/>
      <c r="C33" s="97"/>
      <c r="D33" s="97"/>
      <c r="E33" s="195">
        <f>J4-1</f>
        <v>44086</v>
      </c>
      <c r="F33" s="231"/>
      <c r="G33" s="125"/>
      <c r="H33" s="125"/>
      <c r="I33" s="125"/>
      <c r="J33" s="125"/>
      <c r="K33" s="80"/>
      <c r="L33" s="16"/>
    </row>
    <row r="34" spans="1:12" s="31" customFormat="1" ht="28.9" customHeight="1" x14ac:dyDescent="0.25">
      <c r="A34" s="117"/>
      <c r="B34" s="99"/>
      <c r="C34" s="100"/>
      <c r="D34" s="101"/>
      <c r="E34" s="81" t="s">
        <v>9</v>
      </c>
      <c r="F34" s="82"/>
      <c r="G34" s="81"/>
      <c r="H34" s="121"/>
      <c r="I34" s="121"/>
      <c r="J34" s="121"/>
      <c r="K34" s="82"/>
      <c r="L34" s="16"/>
    </row>
    <row r="35" spans="1:12" s="31" customFormat="1" ht="16.149999999999999" customHeight="1" x14ac:dyDescent="0.25">
      <c r="A35" s="116" t="s">
        <v>19</v>
      </c>
      <c r="B35" s="93" t="s">
        <v>217</v>
      </c>
      <c r="C35" s="94"/>
      <c r="D35" s="95"/>
      <c r="E35" s="229" t="s">
        <v>273</v>
      </c>
      <c r="F35" s="230"/>
      <c r="G35" s="118" t="s">
        <v>277</v>
      </c>
      <c r="H35" s="219"/>
      <c r="I35" s="219"/>
      <c r="J35" s="219"/>
      <c r="K35" s="220"/>
      <c r="L35" s="16"/>
    </row>
    <row r="36" spans="1:12" s="31" customFormat="1" x14ac:dyDescent="0.25">
      <c r="A36" s="124"/>
      <c r="B36" s="96"/>
      <c r="C36" s="97"/>
      <c r="D36" s="98"/>
      <c r="E36" s="195">
        <f>J4-1</f>
        <v>44086</v>
      </c>
      <c r="F36" s="231"/>
      <c r="G36" s="221"/>
      <c r="H36" s="222"/>
      <c r="I36" s="222"/>
      <c r="J36" s="222"/>
      <c r="K36" s="223"/>
      <c r="L36" s="16"/>
    </row>
    <row r="37" spans="1:12" s="31" customFormat="1" ht="30" customHeight="1" x14ac:dyDescent="0.25">
      <c r="A37" s="117"/>
      <c r="B37" s="99"/>
      <c r="C37" s="100"/>
      <c r="D37" s="101"/>
      <c r="E37" s="81" t="s">
        <v>9</v>
      </c>
      <c r="F37" s="82"/>
      <c r="G37" s="224"/>
      <c r="H37" s="225"/>
      <c r="I37" s="225"/>
      <c r="J37" s="225"/>
      <c r="K37" s="226"/>
      <c r="L37" s="16"/>
    </row>
    <row r="38" spans="1:12" s="31" customFormat="1" ht="28.9" customHeight="1" x14ac:dyDescent="0.25">
      <c r="A38" s="111" t="s">
        <v>42</v>
      </c>
      <c r="B38" s="112"/>
      <c r="C38" s="112"/>
      <c r="D38" s="112"/>
      <c r="E38" s="113"/>
      <c r="F38" s="113"/>
      <c r="G38" s="112"/>
      <c r="H38" s="112"/>
      <c r="I38" s="112"/>
      <c r="J38" s="112"/>
      <c r="K38" s="114"/>
      <c r="L38" s="30"/>
    </row>
    <row r="39" spans="1:12" s="31" customFormat="1" ht="15.6" customHeight="1" x14ac:dyDescent="0.25">
      <c r="A39" s="122">
        <v>8</v>
      </c>
      <c r="B39" s="93" t="s">
        <v>336</v>
      </c>
      <c r="C39" s="94"/>
      <c r="D39" s="94"/>
      <c r="E39" s="229" t="s">
        <v>273</v>
      </c>
      <c r="F39" s="230"/>
      <c r="G39" s="119" t="s">
        <v>125</v>
      </c>
      <c r="H39" s="119"/>
      <c r="I39" s="119"/>
      <c r="J39" s="119"/>
      <c r="K39" s="120"/>
      <c r="L39" s="58"/>
    </row>
    <row r="40" spans="1:12" s="31" customFormat="1" ht="16.899999999999999" customHeight="1" x14ac:dyDescent="0.25">
      <c r="A40" s="123"/>
      <c r="B40" s="96"/>
      <c r="C40" s="97"/>
      <c r="D40" s="97"/>
      <c r="E40" s="210">
        <f>J15+3</f>
        <v>44011</v>
      </c>
      <c r="F40" s="211"/>
      <c r="G40" s="125"/>
      <c r="H40" s="125"/>
      <c r="I40" s="125"/>
      <c r="J40" s="125"/>
      <c r="K40" s="80"/>
      <c r="L40" s="47"/>
    </row>
    <row r="41" spans="1:12" s="31" customFormat="1" ht="174" customHeight="1" x14ac:dyDescent="0.25">
      <c r="A41" s="131"/>
      <c r="B41" s="99"/>
      <c r="C41" s="100"/>
      <c r="D41" s="101"/>
      <c r="E41" s="121" t="s">
        <v>218</v>
      </c>
      <c r="F41" s="137"/>
      <c r="G41" s="81"/>
      <c r="H41" s="121"/>
      <c r="I41" s="121"/>
      <c r="J41" s="121"/>
      <c r="K41" s="82"/>
      <c r="L41" s="16"/>
    </row>
    <row r="42" spans="1:12" ht="27.6" customHeight="1" x14ac:dyDescent="0.25">
      <c r="A42" s="111" t="s">
        <v>10</v>
      </c>
      <c r="B42" s="112"/>
      <c r="C42" s="112"/>
      <c r="D42" s="112"/>
      <c r="E42" s="113"/>
      <c r="F42" s="113"/>
      <c r="G42" s="112"/>
      <c r="H42" s="112"/>
      <c r="I42" s="112"/>
      <c r="J42" s="112"/>
      <c r="K42" s="114"/>
      <c r="L42" s="30"/>
    </row>
    <row r="43" spans="1:12" ht="18.75" customHeight="1" x14ac:dyDescent="0.25">
      <c r="A43" s="116" t="s">
        <v>20</v>
      </c>
      <c r="B43" s="133" t="s">
        <v>342</v>
      </c>
      <c r="C43" s="134"/>
      <c r="D43" s="134"/>
      <c r="E43" s="64" t="s">
        <v>272</v>
      </c>
      <c r="F43" s="65">
        <f>J15+1</f>
        <v>44009</v>
      </c>
      <c r="G43" s="119" t="s">
        <v>219</v>
      </c>
      <c r="H43" s="119"/>
      <c r="I43" s="119"/>
      <c r="J43" s="119"/>
      <c r="K43" s="120"/>
      <c r="L43" s="21"/>
    </row>
    <row r="44" spans="1:12" ht="42.6" customHeight="1" x14ac:dyDescent="0.25">
      <c r="A44" s="117"/>
      <c r="B44" s="135"/>
      <c r="C44" s="136"/>
      <c r="D44" s="136"/>
      <c r="E44" s="132" t="s">
        <v>203</v>
      </c>
      <c r="F44" s="88"/>
      <c r="G44" s="121"/>
      <c r="H44" s="121"/>
      <c r="I44" s="121"/>
      <c r="J44" s="121"/>
      <c r="K44" s="82"/>
      <c r="L44" s="21"/>
    </row>
    <row r="45" spans="1:12" ht="84" customHeight="1" x14ac:dyDescent="0.25">
      <c r="A45" s="32" t="s">
        <v>204</v>
      </c>
      <c r="B45" s="108" t="s">
        <v>343</v>
      </c>
      <c r="C45" s="109"/>
      <c r="D45" s="110"/>
      <c r="E45" s="81" t="s">
        <v>126</v>
      </c>
      <c r="F45" s="82"/>
      <c r="G45" s="89" t="s">
        <v>220</v>
      </c>
      <c r="H45" s="208"/>
      <c r="I45" s="208"/>
      <c r="J45" s="208"/>
      <c r="K45" s="209"/>
      <c r="L45" s="34"/>
    </row>
    <row r="46" spans="1:12" ht="56.45" customHeight="1" x14ac:dyDescent="0.25">
      <c r="A46" s="32" t="s">
        <v>205</v>
      </c>
      <c r="B46" s="108" t="s">
        <v>344</v>
      </c>
      <c r="C46" s="109"/>
      <c r="D46" s="110"/>
      <c r="E46" s="89" t="s">
        <v>11</v>
      </c>
      <c r="F46" s="90"/>
      <c r="G46" s="89" t="s">
        <v>213</v>
      </c>
      <c r="H46" s="208"/>
      <c r="I46" s="208"/>
      <c r="J46" s="208"/>
      <c r="K46" s="209"/>
      <c r="L46" s="34"/>
    </row>
    <row r="47" spans="1:12" ht="97.9" customHeight="1" x14ac:dyDescent="0.25">
      <c r="A47" s="32" t="s">
        <v>207</v>
      </c>
      <c r="B47" s="108" t="s">
        <v>345</v>
      </c>
      <c r="C47" s="109"/>
      <c r="D47" s="110"/>
      <c r="E47" s="89" t="s">
        <v>206</v>
      </c>
      <c r="F47" s="90"/>
      <c r="G47" s="89" t="s">
        <v>213</v>
      </c>
      <c r="H47" s="208"/>
      <c r="I47" s="208"/>
      <c r="J47" s="208"/>
      <c r="K47" s="209"/>
      <c r="L47" s="34"/>
    </row>
    <row r="48" spans="1:12" ht="139.15" customHeight="1" x14ac:dyDescent="0.25">
      <c r="A48" s="32" t="s">
        <v>21</v>
      </c>
      <c r="B48" s="108" t="s">
        <v>346</v>
      </c>
      <c r="C48" s="109"/>
      <c r="D48" s="110"/>
      <c r="E48" s="89" t="s">
        <v>127</v>
      </c>
      <c r="F48" s="90"/>
      <c r="G48" s="89" t="s">
        <v>213</v>
      </c>
      <c r="H48" s="208"/>
      <c r="I48" s="208"/>
      <c r="J48" s="208"/>
      <c r="K48" s="209"/>
      <c r="L48" s="35"/>
    </row>
    <row r="49" spans="1:12" s="43" customFormat="1" ht="55.15" customHeight="1" x14ac:dyDescent="0.25">
      <c r="A49" s="32" t="s">
        <v>22</v>
      </c>
      <c r="B49" s="147" t="s">
        <v>221</v>
      </c>
      <c r="C49" s="148"/>
      <c r="D49" s="149"/>
      <c r="E49" s="244" t="s">
        <v>340</v>
      </c>
      <c r="F49" s="245"/>
      <c r="G49" s="89" t="s">
        <v>222</v>
      </c>
      <c r="H49" s="115"/>
      <c r="I49" s="115"/>
      <c r="J49" s="115"/>
      <c r="K49" s="90"/>
      <c r="L49" s="35"/>
    </row>
    <row r="50" spans="1:12" s="43" customFormat="1" ht="166.15" customHeight="1" x14ac:dyDescent="0.25">
      <c r="A50" s="32" t="s">
        <v>24</v>
      </c>
      <c r="B50" s="147" t="s">
        <v>337</v>
      </c>
      <c r="C50" s="148"/>
      <c r="D50" s="149"/>
      <c r="E50" s="89" t="s">
        <v>128</v>
      </c>
      <c r="F50" s="90"/>
      <c r="G50" s="89" t="s">
        <v>222</v>
      </c>
      <c r="H50" s="115"/>
      <c r="I50" s="115"/>
      <c r="J50" s="115"/>
      <c r="K50" s="90"/>
      <c r="L50" s="35"/>
    </row>
    <row r="51" spans="1:12" s="43" customFormat="1" ht="57" customHeight="1" x14ac:dyDescent="0.25">
      <c r="A51" s="32" t="s">
        <v>25</v>
      </c>
      <c r="B51" s="147" t="s">
        <v>223</v>
      </c>
      <c r="C51" s="148"/>
      <c r="D51" s="149"/>
      <c r="E51" s="89" t="s">
        <v>129</v>
      </c>
      <c r="F51" s="90"/>
      <c r="G51" s="89" t="s">
        <v>222</v>
      </c>
      <c r="H51" s="115"/>
      <c r="I51" s="115"/>
      <c r="J51" s="115"/>
      <c r="K51" s="90"/>
      <c r="L51" s="35"/>
    </row>
    <row r="52" spans="1:12" ht="69.599999999999994" customHeight="1" x14ac:dyDescent="0.25">
      <c r="A52" s="32" t="s">
        <v>26</v>
      </c>
      <c r="B52" s="147" t="s">
        <v>278</v>
      </c>
      <c r="C52" s="148"/>
      <c r="D52" s="149"/>
      <c r="E52" s="118" t="s">
        <v>224</v>
      </c>
      <c r="F52" s="120"/>
      <c r="G52" s="118" t="s">
        <v>92</v>
      </c>
      <c r="H52" s="242"/>
      <c r="I52" s="242"/>
      <c r="J52" s="242"/>
      <c r="K52" s="243"/>
      <c r="L52" s="34"/>
    </row>
    <row r="53" spans="1:12" s="43" customFormat="1" ht="57" customHeight="1" x14ac:dyDescent="0.25">
      <c r="A53" s="41" t="s">
        <v>27</v>
      </c>
      <c r="B53" s="108" t="s">
        <v>358</v>
      </c>
      <c r="C53" s="109"/>
      <c r="D53" s="110"/>
      <c r="E53" s="118" t="s">
        <v>279</v>
      </c>
      <c r="F53" s="120"/>
      <c r="G53" s="118" t="s">
        <v>92</v>
      </c>
      <c r="H53" s="242"/>
      <c r="I53" s="242"/>
      <c r="J53" s="242"/>
      <c r="K53" s="243"/>
      <c r="L53" s="34"/>
    </row>
    <row r="54" spans="1:12" x14ac:dyDescent="0.25">
      <c r="A54" s="116" t="s">
        <v>28</v>
      </c>
      <c r="B54" s="133" t="s">
        <v>359</v>
      </c>
      <c r="C54" s="134"/>
      <c r="D54" s="134"/>
      <c r="E54" s="106" t="s">
        <v>8</v>
      </c>
      <c r="F54" s="194"/>
      <c r="G54" s="118" t="s">
        <v>38</v>
      </c>
      <c r="H54" s="119"/>
      <c r="I54" s="119"/>
      <c r="J54" s="119"/>
      <c r="K54" s="120"/>
      <c r="L54" s="21"/>
    </row>
    <row r="55" spans="1:12" x14ac:dyDescent="0.25">
      <c r="A55" s="124"/>
      <c r="B55" s="176"/>
      <c r="C55" s="177"/>
      <c r="D55" s="177"/>
      <c r="E55" s="195">
        <f>J4-66</f>
        <v>44021</v>
      </c>
      <c r="F55" s="196"/>
      <c r="G55" s="79"/>
      <c r="H55" s="125"/>
      <c r="I55" s="125"/>
      <c r="J55" s="125"/>
      <c r="K55" s="80"/>
      <c r="L55" s="21"/>
    </row>
    <row r="56" spans="1:12" ht="41.45" customHeight="1" x14ac:dyDescent="0.25">
      <c r="A56" s="117"/>
      <c r="B56" s="135"/>
      <c r="C56" s="136"/>
      <c r="D56" s="136"/>
      <c r="E56" s="79" t="s">
        <v>130</v>
      </c>
      <c r="F56" s="125"/>
      <c r="G56" s="81"/>
      <c r="H56" s="121"/>
      <c r="I56" s="121"/>
      <c r="J56" s="121"/>
      <c r="K56" s="82"/>
      <c r="L56" s="21"/>
    </row>
    <row r="57" spans="1:12" s="57" customFormat="1" ht="15" customHeight="1" x14ac:dyDescent="0.25">
      <c r="A57" s="122" t="s">
        <v>29</v>
      </c>
      <c r="B57" s="93" t="s">
        <v>280</v>
      </c>
      <c r="C57" s="94"/>
      <c r="D57" s="94"/>
      <c r="E57" s="240" t="s">
        <v>225</v>
      </c>
      <c r="F57" s="241"/>
      <c r="G57" s="119" t="s">
        <v>131</v>
      </c>
      <c r="H57" s="119"/>
      <c r="I57" s="119"/>
      <c r="J57" s="119"/>
      <c r="K57" s="120"/>
      <c r="L57" s="56"/>
    </row>
    <row r="58" spans="1:12" s="43" customFormat="1" ht="1.1499999999999999" customHeight="1" x14ac:dyDescent="0.25">
      <c r="A58" s="123"/>
      <c r="B58" s="96"/>
      <c r="C58" s="97"/>
      <c r="D58" s="97"/>
      <c r="E58" s="102"/>
      <c r="F58" s="80"/>
      <c r="G58" s="125"/>
      <c r="H58" s="125"/>
      <c r="I58" s="125"/>
      <c r="J58" s="125"/>
      <c r="K58" s="80"/>
      <c r="L58" s="42"/>
    </row>
    <row r="59" spans="1:12" s="43" customFormat="1" ht="15.6" customHeight="1" x14ac:dyDescent="0.25">
      <c r="A59" s="123"/>
      <c r="B59" s="96"/>
      <c r="C59" s="97"/>
      <c r="D59" s="97"/>
      <c r="E59" s="128">
        <f>J4-53</f>
        <v>44034</v>
      </c>
      <c r="F59" s="103"/>
      <c r="G59" s="125"/>
      <c r="H59" s="125"/>
      <c r="I59" s="125"/>
      <c r="J59" s="125"/>
      <c r="K59" s="80"/>
      <c r="L59" s="42"/>
    </row>
    <row r="60" spans="1:12" s="37" customFormat="1" ht="42" customHeight="1" x14ac:dyDescent="0.25">
      <c r="A60" s="131"/>
      <c r="B60" s="99"/>
      <c r="C60" s="100"/>
      <c r="D60" s="101"/>
      <c r="E60" s="81" t="s">
        <v>226</v>
      </c>
      <c r="F60" s="82"/>
      <c r="G60" s="81"/>
      <c r="H60" s="121"/>
      <c r="I60" s="121"/>
      <c r="J60" s="121"/>
      <c r="K60" s="82"/>
      <c r="L60" s="34"/>
    </row>
    <row r="61" spans="1:12" s="37" customFormat="1" ht="97.9" customHeight="1" x14ac:dyDescent="0.25">
      <c r="A61" s="46" t="s">
        <v>30</v>
      </c>
      <c r="B61" s="147" t="s">
        <v>281</v>
      </c>
      <c r="C61" s="148"/>
      <c r="D61" s="149"/>
      <c r="E61" s="89" t="s">
        <v>132</v>
      </c>
      <c r="F61" s="90"/>
      <c r="G61" s="89" t="s">
        <v>222</v>
      </c>
      <c r="H61" s="115"/>
      <c r="I61" s="115"/>
      <c r="J61" s="115"/>
      <c r="K61" s="90"/>
      <c r="L61" s="34"/>
    </row>
    <row r="62" spans="1:12" ht="123" customHeight="1" x14ac:dyDescent="0.25">
      <c r="A62" s="32" t="s">
        <v>31</v>
      </c>
      <c r="B62" s="108" t="s">
        <v>347</v>
      </c>
      <c r="C62" s="109"/>
      <c r="D62" s="110"/>
      <c r="E62" s="89" t="s">
        <v>133</v>
      </c>
      <c r="F62" s="90"/>
      <c r="G62" s="89" t="s">
        <v>222</v>
      </c>
      <c r="H62" s="115"/>
      <c r="I62" s="115"/>
      <c r="J62" s="115"/>
      <c r="K62" s="90"/>
      <c r="L62" s="34"/>
    </row>
    <row r="63" spans="1:12" s="37" customFormat="1" ht="111" customHeight="1" x14ac:dyDescent="0.25">
      <c r="A63" s="36" t="s">
        <v>32</v>
      </c>
      <c r="B63" s="246" t="s">
        <v>282</v>
      </c>
      <c r="C63" s="247"/>
      <c r="D63" s="248"/>
      <c r="E63" s="118" t="s">
        <v>134</v>
      </c>
      <c r="F63" s="120"/>
      <c r="G63" s="89" t="s">
        <v>222</v>
      </c>
      <c r="H63" s="115"/>
      <c r="I63" s="115"/>
      <c r="J63" s="115"/>
      <c r="K63" s="90"/>
      <c r="L63" s="34"/>
    </row>
    <row r="64" spans="1:12" s="37" customFormat="1" ht="55.9" customHeight="1" x14ac:dyDescent="0.25">
      <c r="A64" s="45" t="s">
        <v>33</v>
      </c>
      <c r="B64" s="147" t="s">
        <v>227</v>
      </c>
      <c r="C64" s="148"/>
      <c r="D64" s="149"/>
      <c r="E64" s="89" t="s">
        <v>283</v>
      </c>
      <c r="F64" s="90"/>
      <c r="G64" s="89" t="s">
        <v>222</v>
      </c>
      <c r="H64" s="115"/>
      <c r="I64" s="115"/>
      <c r="J64" s="115"/>
      <c r="K64" s="90"/>
      <c r="L64" s="34"/>
    </row>
    <row r="65" spans="1:12" s="37" customFormat="1" ht="69" customHeight="1" x14ac:dyDescent="0.25">
      <c r="A65" s="45" t="s">
        <v>34</v>
      </c>
      <c r="B65" s="147" t="s">
        <v>228</v>
      </c>
      <c r="C65" s="148"/>
      <c r="D65" s="149"/>
      <c r="E65" s="89" t="s">
        <v>284</v>
      </c>
      <c r="F65" s="90"/>
      <c r="G65" s="89" t="s">
        <v>135</v>
      </c>
      <c r="H65" s="115"/>
      <c r="I65" s="115"/>
      <c r="J65" s="115"/>
      <c r="K65" s="90"/>
      <c r="L65" s="34"/>
    </row>
    <row r="66" spans="1:12" s="37" customFormat="1" ht="42.6" customHeight="1" x14ac:dyDescent="0.25">
      <c r="A66" s="45" t="s">
        <v>35</v>
      </c>
      <c r="B66" s="147" t="s">
        <v>285</v>
      </c>
      <c r="C66" s="148"/>
      <c r="D66" s="149"/>
      <c r="E66" s="89" t="s">
        <v>136</v>
      </c>
      <c r="F66" s="90"/>
      <c r="G66" s="89" t="s">
        <v>222</v>
      </c>
      <c r="H66" s="115"/>
      <c r="I66" s="115"/>
      <c r="J66" s="115"/>
      <c r="K66" s="90"/>
      <c r="L66" s="34"/>
    </row>
    <row r="67" spans="1:12" s="37" customFormat="1" ht="69" customHeight="1" x14ac:dyDescent="0.25">
      <c r="A67" s="78" t="s">
        <v>37</v>
      </c>
      <c r="B67" s="205" t="s">
        <v>286</v>
      </c>
      <c r="C67" s="206"/>
      <c r="D67" s="207"/>
      <c r="E67" s="201" t="s">
        <v>137</v>
      </c>
      <c r="F67" s="203"/>
      <c r="G67" s="201" t="s">
        <v>222</v>
      </c>
      <c r="H67" s="202"/>
      <c r="I67" s="202"/>
      <c r="J67" s="202"/>
      <c r="K67" s="203"/>
      <c r="L67" s="34"/>
    </row>
    <row r="68" spans="1:12" s="37" customFormat="1" ht="42" customHeight="1" x14ac:dyDescent="0.25">
      <c r="A68" s="45" t="s">
        <v>39</v>
      </c>
      <c r="B68" s="147" t="s">
        <v>229</v>
      </c>
      <c r="C68" s="148"/>
      <c r="D68" s="149"/>
      <c r="E68" s="89" t="s">
        <v>36</v>
      </c>
      <c r="F68" s="90"/>
      <c r="G68" s="89" t="s">
        <v>222</v>
      </c>
      <c r="H68" s="115"/>
      <c r="I68" s="115"/>
      <c r="J68" s="115"/>
      <c r="K68" s="90"/>
      <c r="L68" s="34"/>
    </row>
    <row r="69" spans="1:12" s="37" customFormat="1" ht="54.6" customHeight="1" x14ac:dyDescent="0.25">
      <c r="A69" s="45" t="s">
        <v>41</v>
      </c>
      <c r="B69" s="108" t="s">
        <v>348</v>
      </c>
      <c r="C69" s="109"/>
      <c r="D69" s="110"/>
      <c r="E69" s="89" t="s">
        <v>138</v>
      </c>
      <c r="F69" s="90"/>
      <c r="G69" s="89" t="s">
        <v>213</v>
      </c>
      <c r="H69" s="115"/>
      <c r="I69" s="115"/>
      <c r="J69" s="115"/>
      <c r="K69" s="90"/>
      <c r="L69" s="34"/>
    </row>
    <row r="70" spans="1:12" s="37" customFormat="1" ht="54.6" customHeight="1" x14ac:dyDescent="0.25">
      <c r="A70" s="45" t="s">
        <v>43</v>
      </c>
      <c r="B70" s="108" t="s">
        <v>349</v>
      </c>
      <c r="C70" s="109"/>
      <c r="D70" s="110"/>
      <c r="E70" s="89" t="s">
        <v>139</v>
      </c>
      <c r="F70" s="90"/>
      <c r="G70" s="89" t="s">
        <v>222</v>
      </c>
      <c r="H70" s="115"/>
      <c r="I70" s="115"/>
      <c r="J70" s="115"/>
      <c r="K70" s="90"/>
      <c r="L70" s="34"/>
    </row>
    <row r="71" spans="1:12" s="37" customFormat="1" ht="15.75" customHeight="1" x14ac:dyDescent="0.25">
      <c r="A71" s="122" t="s">
        <v>44</v>
      </c>
      <c r="B71" s="93" t="s">
        <v>230</v>
      </c>
      <c r="C71" s="94"/>
      <c r="D71" s="95"/>
      <c r="E71" s="126" t="s">
        <v>8</v>
      </c>
      <c r="F71" s="127"/>
      <c r="G71" s="118" t="s">
        <v>231</v>
      </c>
      <c r="H71" s="119"/>
      <c r="I71" s="119"/>
      <c r="J71" s="119"/>
      <c r="K71" s="120"/>
      <c r="L71" s="34"/>
    </row>
    <row r="72" spans="1:12" s="37" customFormat="1" ht="14.45" customHeight="1" x14ac:dyDescent="0.25">
      <c r="A72" s="123"/>
      <c r="B72" s="96"/>
      <c r="C72" s="97"/>
      <c r="D72" s="97"/>
      <c r="E72" s="128">
        <f>J4-6</f>
        <v>44081</v>
      </c>
      <c r="F72" s="103"/>
      <c r="G72" s="125"/>
      <c r="H72" s="125"/>
      <c r="I72" s="125"/>
      <c r="J72" s="125"/>
      <c r="K72" s="80"/>
      <c r="L72" s="34"/>
    </row>
    <row r="73" spans="1:12" s="37" customFormat="1" ht="27" customHeight="1" x14ac:dyDescent="0.25">
      <c r="A73" s="123"/>
      <c r="B73" s="96"/>
      <c r="C73" s="97"/>
      <c r="D73" s="98"/>
      <c r="E73" s="79" t="s">
        <v>52</v>
      </c>
      <c r="F73" s="80"/>
      <c r="G73" s="79"/>
      <c r="H73" s="125"/>
      <c r="I73" s="125"/>
      <c r="J73" s="125"/>
      <c r="K73" s="80"/>
      <c r="L73" s="34"/>
    </row>
    <row r="74" spans="1:12" s="37" customFormat="1" ht="27" customHeight="1" x14ac:dyDescent="0.25">
      <c r="A74" s="123"/>
      <c r="B74" s="96"/>
      <c r="C74" s="97"/>
      <c r="D74" s="98"/>
      <c r="E74" s="79" t="s">
        <v>287</v>
      </c>
      <c r="F74" s="80"/>
      <c r="G74" s="79"/>
      <c r="H74" s="125"/>
      <c r="I74" s="125"/>
      <c r="J74" s="125"/>
      <c r="K74" s="80"/>
      <c r="L74" s="34"/>
    </row>
    <row r="75" spans="1:12" s="37" customFormat="1" ht="15.75" customHeight="1" x14ac:dyDescent="0.25">
      <c r="A75" s="123"/>
      <c r="B75" s="96"/>
      <c r="C75" s="97"/>
      <c r="D75" s="98"/>
      <c r="E75" s="128">
        <f>J4-2</f>
        <v>44085</v>
      </c>
      <c r="F75" s="103"/>
      <c r="G75" s="79"/>
      <c r="H75" s="125"/>
      <c r="I75" s="125"/>
      <c r="J75" s="125"/>
      <c r="K75" s="80"/>
      <c r="L75" s="34"/>
    </row>
    <row r="76" spans="1:12" s="37" customFormat="1" ht="27" customHeight="1" x14ac:dyDescent="0.25">
      <c r="A76" s="131"/>
      <c r="B76" s="99"/>
      <c r="C76" s="100"/>
      <c r="D76" s="101"/>
      <c r="E76" s="79" t="s">
        <v>140</v>
      </c>
      <c r="F76" s="80"/>
      <c r="G76" s="81"/>
      <c r="H76" s="121"/>
      <c r="I76" s="121"/>
      <c r="J76" s="121"/>
      <c r="K76" s="82"/>
      <c r="L76" s="34"/>
    </row>
    <row r="77" spans="1:12" x14ac:dyDescent="0.25">
      <c r="A77" s="116" t="s">
        <v>46</v>
      </c>
      <c r="B77" s="133" t="s">
        <v>350</v>
      </c>
      <c r="C77" s="134"/>
      <c r="D77" s="185"/>
      <c r="E77" s="106" t="s">
        <v>8</v>
      </c>
      <c r="F77" s="107"/>
      <c r="G77" s="119" t="s">
        <v>42</v>
      </c>
      <c r="H77" s="119"/>
      <c r="I77" s="119"/>
      <c r="J77" s="119"/>
      <c r="K77" s="120"/>
      <c r="L77" s="21"/>
    </row>
    <row r="78" spans="1:12" x14ac:dyDescent="0.25">
      <c r="A78" s="124"/>
      <c r="B78" s="176"/>
      <c r="C78" s="177"/>
      <c r="D78" s="186"/>
      <c r="E78" s="195">
        <f>J4-6</f>
        <v>44081</v>
      </c>
      <c r="F78" s="204"/>
      <c r="G78" s="125"/>
      <c r="H78" s="125"/>
      <c r="I78" s="125"/>
      <c r="J78" s="125"/>
      <c r="K78" s="80"/>
      <c r="L78" s="21"/>
    </row>
    <row r="79" spans="1:12" ht="27" customHeight="1" x14ac:dyDescent="0.25">
      <c r="A79" s="117"/>
      <c r="B79" s="135"/>
      <c r="C79" s="136"/>
      <c r="D79" s="187"/>
      <c r="E79" s="81" t="s">
        <v>52</v>
      </c>
      <c r="F79" s="82"/>
      <c r="G79" s="121"/>
      <c r="H79" s="121"/>
      <c r="I79" s="121"/>
      <c r="J79" s="121"/>
      <c r="K79" s="82"/>
      <c r="L79" s="21"/>
    </row>
    <row r="80" spans="1:12" ht="67.900000000000006" customHeight="1" x14ac:dyDescent="0.25">
      <c r="A80" s="32" t="s">
        <v>47</v>
      </c>
      <c r="B80" s="108" t="s">
        <v>351</v>
      </c>
      <c r="C80" s="109"/>
      <c r="D80" s="110"/>
      <c r="E80" s="89" t="s">
        <v>141</v>
      </c>
      <c r="F80" s="90"/>
      <c r="G80" s="89" t="s">
        <v>222</v>
      </c>
      <c r="H80" s="115"/>
      <c r="I80" s="115"/>
      <c r="J80" s="115"/>
      <c r="K80" s="90"/>
      <c r="L80" s="35"/>
    </row>
    <row r="81" spans="1:12" ht="27" customHeight="1" x14ac:dyDescent="0.25">
      <c r="A81" s="111" t="s">
        <v>40</v>
      </c>
      <c r="B81" s="112"/>
      <c r="C81" s="112"/>
      <c r="D81" s="112"/>
      <c r="E81" s="113"/>
      <c r="F81" s="113"/>
      <c r="G81" s="112"/>
      <c r="H81" s="112"/>
      <c r="I81" s="112"/>
      <c r="J81" s="112"/>
      <c r="K81" s="114"/>
      <c r="L81" s="30"/>
    </row>
    <row r="82" spans="1:12" ht="82.9" customHeight="1" x14ac:dyDescent="0.25">
      <c r="A82" s="32" t="s">
        <v>48</v>
      </c>
      <c r="B82" s="147" t="s">
        <v>288</v>
      </c>
      <c r="C82" s="148"/>
      <c r="D82" s="149"/>
      <c r="E82" s="89" t="s">
        <v>142</v>
      </c>
      <c r="F82" s="90"/>
      <c r="G82" s="89" t="s">
        <v>50</v>
      </c>
      <c r="H82" s="208"/>
      <c r="I82" s="208"/>
      <c r="J82" s="208"/>
      <c r="K82" s="209"/>
      <c r="L82" s="34"/>
    </row>
    <row r="83" spans="1:12" ht="42" customHeight="1" x14ac:dyDescent="0.25">
      <c r="A83" s="32" t="s">
        <v>49</v>
      </c>
      <c r="B83" s="147" t="s">
        <v>289</v>
      </c>
      <c r="C83" s="148"/>
      <c r="D83" s="149"/>
      <c r="E83" s="244" t="s">
        <v>352</v>
      </c>
      <c r="F83" s="245"/>
      <c r="G83" s="89" t="s">
        <v>92</v>
      </c>
      <c r="H83" s="208"/>
      <c r="I83" s="208"/>
      <c r="J83" s="208"/>
      <c r="K83" s="209"/>
      <c r="L83" s="34"/>
    </row>
    <row r="84" spans="1:12" ht="70.150000000000006" customHeight="1" x14ac:dyDescent="0.25">
      <c r="A84" s="32" t="s">
        <v>51</v>
      </c>
      <c r="B84" s="147" t="s">
        <v>290</v>
      </c>
      <c r="C84" s="148"/>
      <c r="D84" s="149"/>
      <c r="E84" s="89" t="s">
        <v>326</v>
      </c>
      <c r="F84" s="90"/>
      <c r="G84" s="89" t="s">
        <v>222</v>
      </c>
      <c r="H84" s="115"/>
      <c r="I84" s="115"/>
      <c r="J84" s="115"/>
      <c r="K84" s="90"/>
      <c r="L84" s="34"/>
    </row>
    <row r="85" spans="1:12" ht="27" customHeight="1" x14ac:dyDescent="0.25">
      <c r="A85" s="111" t="s">
        <v>58</v>
      </c>
      <c r="B85" s="112"/>
      <c r="C85" s="112"/>
      <c r="D85" s="112"/>
      <c r="E85" s="112"/>
      <c r="F85" s="112"/>
      <c r="G85" s="112"/>
      <c r="H85" s="112"/>
      <c r="I85" s="112"/>
      <c r="J85" s="112"/>
      <c r="K85" s="114"/>
      <c r="L85" s="30"/>
    </row>
    <row r="86" spans="1:12" ht="15.6" customHeight="1" x14ac:dyDescent="0.25">
      <c r="A86" s="122" t="s">
        <v>53</v>
      </c>
      <c r="B86" s="93" t="s">
        <v>291</v>
      </c>
      <c r="C86" s="94"/>
      <c r="D86" s="95"/>
      <c r="E86" s="126" t="s">
        <v>8</v>
      </c>
      <c r="F86" s="127"/>
      <c r="G86" s="119" t="s">
        <v>144</v>
      </c>
      <c r="H86" s="119"/>
      <c r="I86" s="119"/>
      <c r="J86" s="119"/>
      <c r="K86" s="120"/>
      <c r="L86" s="21"/>
    </row>
    <row r="87" spans="1:12" x14ac:dyDescent="0.25">
      <c r="A87" s="123"/>
      <c r="B87" s="96"/>
      <c r="C87" s="97"/>
      <c r="D87" s="98"/>
      <c r="E87" s="165">
        <f>J15+10</f>
        <v>44018</v>
      </c>
      <c r="F87" s="166"/>
      <c r="G87" s="125"/>
      <c r="H87" s="125"/>
      <c r="I87" s="125"/>
      <c r="J87" s="125"/>
      <c r="K87" s="80"/>
      <c r="L87" s="21"/>
    </row>
    <row r="88" spans="1:12" ht="41.45" customHeight="1" x14ac:dyDescent="0.25">
      <c r="A88" s="131"/>
      <c r="B88" s="99"/>
      <c r="C88" s="100"/>
      <c r="D88" s="101"/>
      <c r="E88" s="79" t="s">
        <v>143</v>
      </c>
      <c r="F88" s="80"/>
      <c r="G88" s="121"/>
      <c r="H88" s="121"/>
      <c r="I88" s="121"/>
      <c r="J88" s="121"/>
      <c r="K88" s="82"/>
      <c r="L88" s="21"/>
    </row>
    <row r="89" spans="1:12" s="49" customFormat="1" ht="13.9" customHeight="1" x14ac:dyDescent="0.25">
      <c r="A89" s="122" t="s">
        <v>54</v>
      </c>
      <c r="B89" s="93" t="s">
        <v>292</v>
      </c>
      <c r="C89" s="94"/>
      <c r="D89" s="95"/>
      <c r="E89" s="126" t="s">
        <v>8</v>
      </c>
      <c r="F89" s="127"/>
      <c r="G89" s="118" t="s">
        <v>213</v>
      </c>
      <c r="H89" s="119"/>
      <c r="I89" s="119"/>
      <c r="J89" s="119"/>
      <c r="K89" s="120"/>
      <c r="L89" s="48"/>
    </row>
    <row r="90" spans="1:12" s="49" customFormat="1" ht="15" customHeight="1" x14ac:dyDescent="0.25">
      <c r="A90" s="123"/>
      <c r="B90" s="96"/>
      <c r="C90" s="97"/>
      <c r="D90" s="98"/>
      <c r="E90" s="165">
        <f>J15+15</f>
        <v>44023</v>
      </c>
      <c r="F90" s="166"/>
      <c r="G90" s="79"/>
      <c r="H90" s="125"/>
      <c r="I90" s="125"/>
      <c r="J90" s="125"/>
      <c r="K90" s="80"/>
      <c r="L90" s="48"/>
    </row>
    <row r="91" spans="1:12" s="37" customFormat="1" ht="41.45" customHeight="1" x14ac:dyDescent="0.25">
      <c r="A91" s="131"/>
      <c r="B91" s="99"/>
      <c r="C91" s="100"/>
      <c r="D91" s="101"/>
      <c r="E91" s="81" t="s">
        <v>145</v>
      </c>
      <c r="F91" s="82"/>
      <c r="G91" s="81"/>
      <c r="H91" s="121"/>
      <c r="I91" s="121"/>
      <c r="J91" s="121"/>
      <c r="K91" s="82"/>
      <c r="L91" s="35"/>
    </row>
    <row r="92" spans="1:12" s="37" customFormat="1" ht="42" customHeight="1" x14ac:dyDescent="0.25">
      <c r="A92" s="122" t="s">
        <v>55</v>
      </c>
      <c r="B92" s="93" t="s">
        <v>232</v>
      </c>
      <c r="C92" s="94"/>
      <c r="D92" s="94"/>
      <c r="E92" s="118" t="s">
        <v>146</v>
      </c>
      <c r="F92" s="120"/>
      <c r="G92" s="119" t="s">
        <v>42</v>
      </c>
      <c r="H92" s="119"/>
      <c r="I92" s="119"/>
      <c r="J92" s="119"/>
      <c r="K92" s="120"/>
      <c r="L92" s="35"/>
    </row>
    <row r="93" spans="1:12" s="37" customFormat="1" ht="14.45" customHeight="1" x14ac:dyDescent="0.25">
      <c r="A93" s="123"/>
      <c r="B93" s="96"/>
      <c r="C93" s="97"/>
      <c r="D93" s="97"/>
      <c r="E93" s="102" t="s">
        <v>147</v>
      </c>
      <c r="F93" s="103"/>
      <c r="G93" s="125"/>
      <c r="H93" s="125"/>
      <c r="I93" s="125"/>
      <c r="J93" s="125"/>
      <c r="K93" s="80"/>
      <c r="L93" s="35"/>
    </row>
    <row r="94" spans="1:12" s="37" customFormat="1" ht="18" customHeight="1" x14ac:dyDescent="0.25">
      <c r="A94" s="123"/>
      <c r="B94" s="99"/>
      <c r="C94" s="100"/>
      <c r="D94" s="100"/>
      <c r="E94" s="104">
        <f>J4-1</f>
        <v>44086</v>
      </c>
      <c r="F94" s="105"/>
      <c r="G94" s="121"/>
      <c r="H94" s="121"/>
      <c r="I94" s="121"/>
      <c r="J94" s="121"/>
      <c r="K94" s="82"/>
      <c r="L94" s="35"/>
    </row>
    <row r="95" spans="1:12" s="37" customFormat="1" ht="96" customHeight="1" x14ac:dyDescent="0.25">
      <c r="A95" s="122" t="s">
        <v>56</v>
      </c>
      <c r="B95" s="93" t="s">
        <v>233</v>
      </c>
      <c r="C95" s="94"/>
      <c r="D95" s="95"/>
      <c r="E95" s="79" t="s">
        <v>327</v>
      </c>
      <c r="F95" s="80"/>
      <c r="G95" s="79" t="s">
        <v>92</v>
      </c>
      <c r="H95" s="125"/>
      <c r="I95" s="125"/>
      <c r="J95" s="125"/>
      <c r="K95" s="80"/>
      <c r="L95" s="35"/>
    </row>
    <row r="96" spans="1:12" s="37" customFormat="1" ht="15.6" customHeight="1" x14ac:dyDescent="0.25">
      <c r="A96" s="123"/>
      <c r="B96" s="96"/>
      <c r="C96" s="97"/>
      <c r="D96" s="98"/>
      <c r="E96" s="102" t="s">
        <v>148</v>
      </c>
      <c r="F96" s="103"/>
      <c r="G96" s="79"/>
      <c r="H96" s="125"/>
      <c r="I96" s="125"/>
      <c r="J96" s="125"/>
      <c r="K96" s="80"/>
      <c r="L96" s="35"/>
    </row>
    <row r="97" spans="1:12" s="37" customFormat="1" ht="13.9" customHeight="1" x14ac:dyDescent="0.25">
      <c r="A97" s="131"/>
      <c r="B97" s="99"/>
      <c r="C97" s="100"/>
      <c r="D97" s="101"/>
      <c r="E97" s="104">
        <f>J4-1</f>
        <v>44086</v>
      </c>
      <c r="F97" s="105"/>
      <c r="G97" s="81"/>
      <c r="H97" s="121"/>
      <c r="I97" s="121"/>
      <c r="J97" s="121"/>
      <c r="K97" s="82"/>
      <c r="L97" s="35"/>
    </row>
    <row r="98" spans="1:12" ht="14.45" customHeight="1" x14ac:dyDescent="0.25">
      <c r="A98" s="116" t="s">
        <v>57</v>
      </c>
      <c r="B98" s="93" t="s">
        <v>293</v>
      </c>
      <c r="C98" s="94"/>
      <c r="D98" s="95"/>
      <c r="E98" s="66" t="s">
        <v>214</v>
      </c>
      <c r="F98" s="38">
        <f>J4-29</f>
        <v>44058</v>
      </c>
      <c r="G98" s="79" t="s">
        <v>65</v>
      </c>
      <c r="H98" s="125"/>
      <c r="I98" s="125"/>
      <c r="J98" s="125"/>
      <c r="K98" s="80"/>
      <c r="L98" s="21"/>
    </row>
    <row r="99" spans="1:12" ht="13.9" customHeight="1" x14ac:dyDescent="0.25">
      <c r="A99" s="124"/>
      <c r="B99" s="96"/>
      <c r="C99" s="97"/>
      <c r="D99" s="98"/>
      <c r="E99" s="91" t="s">
        <v>148</v>
      </c>
      <c r="F99" s="92"/>
      <c r="G99" s="79"/>
      <c r="H99" s="125"/>
      <c r="I99" s="125"/>
      <c r="J99" s="125"/>
      <c r="K99" s="80"/>
      <c r="L99" s="21"/>
    </row>
    <row r="100" spans="1:12" ht="13.9" customHeight="1" x14ac:dyDescent="0.25">
      <c r="A100" s="124"/>
      <c r="B100" s="96"/>
      <c r="C100" s="97"/>
      <c r="D100" s="98"/>
      <c r="E100" s="128">
        <f>J4-1</f>
        <v>44086</v>
      </c>
      <c r="F100" s="103"/>
      <c r="G100" s="79"/>
      <c r="H100" s="125"/>
      <c r="I100" s="125"/>
      <c r="J100" s="125"/>
      <c r="K100" s="80"/>
      <c r="L100" s="21"/>
    </row>
    <row r="101" spans="1:12" ht="68.45" customHeight="1" x14ac:dyDescent="0.25">
      <c r="A101" s="117"/>
      <c r="B101" s="99"/>
      <c r="C101" s="100"/>
      <c r="D101" s="101"/>
      <c r="E101" s="79" t="s">
        <v>294</v>
      </c>
      <c r="F101" s="80"/>
      <c r="G101" s="81"/>
      <c r="H101" s="121"/>
      <c r="I101" s="121"/>
      <c r="J101" s="121"/>
      <c r="K101" s="82"/>
      <c r="L101" s="21"/>
    </row>
    <row r="102" spans="1:12" x14ac:dyDescent="0.25">
      <c r="A102" s="116" t="s">
        <v>59</v>
      </c>
      <c r="B102" s="93" t="s">
        <v>295</v>
      </c>
      <c r="C102" s="94"/>
      <c r="D102" s="94"/>
      <c r="E102" s="142" t="s">
        <v>296</v>
      </c>
      <c r="F102" s="143"/>
      <c r="G102" s="119" t="s">
        <v>150</v>
      </c>
      <c r="H102" s="119"/>
      <c r="I102" s="119"/>
      <c r="J102" s="119"/>
      <c r="K102" s="120"/>
      <c r="L102" s="21"/>
    </row>
    <row r="103" spans="1:12" x14ac:dyDescent="0.25">
      <c r="A103" s="124"/>
      <c r="B103" s="96"/>
      <c r="C103" s="97"/>
      <c r="D103" s="97"/>
      <c r="E103" s="172">
        <f>J15+30</f>
        <v>44038</v>
      </c>
      <c r="F103" s="173"/>
      <c r="G103" s="125"/>
      <c r="H103" s="125"/>
      <c r="I103" s="125"/>
      <c r="J103" s="125"/>
      <c r="K103" s="80"/>
      <c r="L103" s="21"/>
    </row>
    <row r="104" spans="1:12" ht="123" customHeight="1" x14ac:dyDescent="0.25">
      <c r="A104" s="117"/>
      <c r="B104" s="99"/>
      <c r="C104" s="100"/>
      <c r="D104" s="100"/>
      <c r="E104" s="81" t="s">
        <v>149</v>
      </c>
      <c r="F104" s="82"/>
      <c r="G104" s="121"/>
      <c r="H104" s="121"/>
      <c r="I104" s="121"/>
      <c r="J104" s="121"/>
      <c r="K104" s="82"/>
      <c r="L104" s="21"/>
    </row>
    <row r="105" spans="1:12" ht="13.15" customHeight="1" x14ac:dyDescent="0.25">
      <c r="A105" s="116" t="s">
        <v>60</v>
      </c>
      <c r="B105" s="93" t="s">
        <v>297</v>
      </c>
      <c r="C105" s="94"/>
      <c r="D105" s="95"/>
      <c r="E105" s="129" t="s">
        <v>8</v>
      </c>
      <c r="F105" s="130"/>
      <c r="G105" s="118" t="s">
        <v>152</v>
      </c>
      <c r="H105" s="119"/>
      <c r="I105" s="119"/>
      <c r="J105" s="119"/>
      <c r="K105" s="120"/>
      <c r="L105" s="21"/>
    </row>
    <row r="106" spans="1:12" ht="16.5" customHeight="1" x14ac:dyDescent="0.25">
      <c r="A106" s="124"/>
      <c r="B106" s="96"/>
      <c r="C106" s="97"/>
      <c r="D106" s="98"/>
      <c r="E106" s="128">
        <f>J4+10</f>
        <v>44097</v>
      </c>
      <c r="F106" s="103"/>
      <c r="G106" s="79"/>
      <c r="H106" s="125"/>
      <c r="I106" s="125"/>
      <c r="J106" s="125"/>
      <c r="K106" s="80"/>
      <c r="L106" s="21"/>
    </row>
    <row r="107" spans="1:12" s="49" customFormat="1" ht="68.45" customHeight="1" x14ac:dyDescent="0.25">
      <c r="A107" s="117"/>
      <c r="B107" s="99"/>
      <c r="C107" s="100"/>
      <c r="D107" s="101"/>
      <c r="E107" s="81" t="s">
        <v>151</v>
      </c>
      <c r="F107" s="82"/>
      <c r="G107" s="81"/>
      <c r="H107" s="121"/>
      <c r="I107" s="121"/>
      <c r="J107" s="121"/>
      <c r="K107" s="82"/>
      <c r="L107" s="48"/>
    </row>
    <row r="108" spans="1:12" ht="70.150000000000006" customHeight="1" x14ac:dyDescent="0.25">
      <c r="A108" s="116" t="s">
        <v>62</v>
      </c>
      <c r="B108" s="93" t="s">
        <v>298</v>
      </c>
      <c r="C108" s="94"/>
      <c r="D108" s="95"/>
      <c r="E108" s="79" t="s">
        <v>328</v>
      </c>
      <c r="F108" s="80"/>
      <c r="G108" s="118" t="s">
        <v>153</v>
      </c>
      <c r="H108" s="119"/>
      <c r="I108" s="119"/>
      <c r="J108" s="119"/>
      <c r="K108" s="120"/>
      <c r="L108" s="35"/>
    </row>
    <row r="109" spans="1:12" s="40" customFormat="1" ht="0.6" hidden="1" customHeight="1" x14ac:dyDescent="0.25">
      <c r="A109" s="117"/>
      <c r="B109" s="99"/>
      <c r="C109" s="100"/>
      <c r="D109" s="101"/>
      <c r="E109" s="81"/>
      <c r="F109" s="82"/>
      <c r="G109" s="81"/>
      <c r="H109" s="121"/>
      <c r="I109" s="121"/>
      <c r="J109" s="121"/>
      <c r="K109" s="82"/>
      <c r="L109" s="35"/>
    </row>
    <row r="110" spans="1:12" ht="61.9" customHeight="1" x14ac:dyDescent="0.25">
      <c r="A110" s="116" t="s">
        <v>63</v>
      </c>
      <c r="B110" s="93" t="s">
        <v>299</v>
      </c>
      <c r="C110" s="94"/>
      <c r="D110" s="94"/>
      <c r="E110" s="83" t="s">
        <v>329</v>
      </c>
      <c r="F110" s="84"/>
      <c r="G110" s="119" t="s">
        <v>154</v>
      </c>
      <c r="H110" s="119"/>
      <c r="I110" s="119"/>
      <c r="J110" s="119"/>
      <c r="K110" s="120"/>
      <c r="L110" s="21"/>
    </row>
    <row r="111" spans="1:12" ht="16.899999999999999" customHeight="1" x14ac:dyDescent="0.25">
      <c r="A111" s="124"/>
      <c r="B111" s="96"/>
      <c r="C111" s="97"/>
      <c r="D111" s="97"/>
      <c r="E111" s="85"/>
      <c r="F111" s="86"/>
      <c r="G111" s="125"/>
      <c r="H111" s="125"/>
      <c r="I111" s="125"/>
      <c r="J111" s="125"/>
      <c r="K111" s="80"/>
      <c r="L111" s="21"/>
    </row>
    <row r="112" spans="1:12" ht="58.15" customHeight="1" x14ac:dyDescent="0.25">
      <c r="A112" s="117"/>
      <c r="B112" s="99"/>
      <c r="C112" s="100"/>
      <c r="D112" s="100"/>
      <c r="E112" s="87"/>
      <c r="F112" s="88"/>
      <c r="G112" s="121"/>
      <c r="H112" s="121"/>
      <c r="I112" s="121"/>
      <c r="J112" s="121"/>
      <c r="K112" s="82"/>
      <c r="L112" s="21"/>
    </row>
    <row r="113" spans="1:12" ht="46.15" customHeight="1" x14ac:dyDescent="0.25">
      <c r="A113" s="116" t="s">
        <v>64</v>
      </c>
      <c r="B113" s="93" t="s">
        <v>300</v>
      </c>
      <c r="C113" s="94"/>
      <c r="D113" s="94"/>
      <c r="E113" s="79" t="s">
        <v>78</v>
      </c>
      <c r="F113" s="80"/>
      <c r="G113" s="119" t="s">
        <v>208</v>
      </c>
      <c r="H113" s="119"/>
      <c r="I113" s="119"/>
      <c r="J113" s="119"/>
      <c r="K113" s="120"/>
      <c r="L113" s="21"/>
    </row>
    <row r="114" spans="1:12" x14ac:dyDescent="0.25">
      <c r="A114" s="124"/>
      <c r="B114" s="96"/>
      <c r="C114" s="97"/>
      <c r="D114" s="97"/>
      <c r="E114" s="144"/>
      <c r="F114" s="92"/>
      <c r="G114" s="125"/>
      <c r="H114" s="125"/>
      <c r="I114" s="125"/>
      <c r="J114" s="125"/>
      <c r="K114" s="80"/>
      <c r="L114" s="21"/>
    </row>
    <row r="115" spans="1:12" ht="22.15" customHeight="1" x14ac:dyDescent="0.25">
      <c r="A115" s="117"/>
      <c r="B115" s="99"/>
      <c r="C115" s="100"/>
      <c r="D115" s="100"/>
      <c r="E115" s="81"/>
      <c r="F115" s="82"/>
      <c r="G115" s="121"/>
      <c r="H115" s="121"/>
      <c r="I115" s="121"/>
      <c r="J115" s="121"/>
      <c r="K115" s="82"/>
      <c r="L115" s="21"/>
    </row>
    <row r="116" spans="1:12" ht="96.6" customHeight="1" x14ac:dyDescent="0.25">
      <c r="A116" s="32" t="s">
        <v>66</v>
      </c>
      <c r="B116" s="147" t="s">
        <v>301</v>
      </c>
      <c r="C116" s="148"/>
      <c r="D116" s="149"/>
      <c r="E116" s="81" t="s">
        <v>155</v>
      </c>
      <c r="F116" s="82"/>
      <c r="G116" s="89" t="s">
        <v>213</v>
      </c>
      <c r="H116" s="145"/>
      <c r="I116" s="145"/>
      <c r="J116" s="145"/>
      <c r="K116" s="146"/>
      <c r="L116" s="35"/>
    </row>
    <row r="117" spans="1:12" ht="14.45" customHeight="1" x14ac:dyDescent="0.25">
      <c r="A117" s="116" t="s">
        <v>68</v>
      </c>
      <c r="B117" s="93" t="s">
        <v>302</v>
      </c>
      <c r="C117" s="94"/>
      <c r="D117" s="95"/>
      <c r="E117" s="142" t="s">
        <v>8</v>
      </c>
      <c r="F117" s="143"/>
      <c r="G117" s="118" t="s">
        <v>156</v>
      </c>
      <c r="H117" s="119"/>
      <c r="I117" s="119"/>
      <c r="J117" s="119"/>
      <c r="K117" s="120"/>
      <c r="L117" s="21"/>
    </row>
    <row r="118" spans="1:12" ht="15.6" customHeight="1" x14ac:dyDescent="0.25">
      <c r="A118" s="124"/>
      <c r="B118" s="96"/>
      <c r="C118" s="97"/>
      <c r="D118" s="98"/>
      <c r="E118" s="155">
        <f>J15+30</f>
        <v>44038</v>
      </c>
      <c r="F118" s="156"/>
      <c r="G118" s="79"/>
      <c r="H118" s="125"/>
      <c r="I118" s="125"/>
      <c r="J118" s="125"/>
      <c r="K118" s="80"/>
      <c r="L118" s="21"/>
    </row>
    <row r="119" spans="1:12" ht="43.15" customHeight="1" x14ac:dyDescent="0.25">
      <c r="A119" s="124"/>
      <c r="B119" s="96"/>
      <c r="C119" s="97"/>
      <c r="D119" s="98"/>
      <c r="E119" s="79" t="s">
        <v>149</v>
      </c>
      <c r="F119" s="80"/>
      <c r="G119" s="79"/>
      <c r="H119" s="125"/>
      <c r="I119" s="125"/>
      <c r="J119" s="125"/>
      <c r="K119" s="80"/>
      <c r="L119" s="21"/>
    </row>
    <row r="120" spans="1:12" ht="18" hidden="1" customHeight="1" x14ac:dyDescent="0.25">
      <c r="A120" s="117"/>
      <c r="B120" s="99"/>
      <c r="C120" s="100"/>
      <c r="D120" s="101"/>
      <c r="E120" s="81"/>
      <c r="F120" s="82"/>
      <c r="G120" s="81"/>
      <c r="H120" s="121"/>
      <c r="I120" s="121"/>
      <c r="J120" s="121"/>
      <c r="K120" s="82"/>
      <c r="L120" s="21"/>
    </row>
    <row r="121" spans="1:12" ht="138.6" customHeight="1" x14ac:dyDescent="0.25">
      <c r="A121" s="32" t="s">
        <v>69</v>
      </c>
      <c r="B121" s="147" t="s">
        <v>303</v>
      </c>
      <c r="C121" s="148"/>
      <c r="D121" s="149"/>
      <c r="E121" s="89" t="s">
        <v>157</v>
      </c>
      <c r="F121" s="90"/>
      <c r="G121" s="89" t="s">
        <v>45</v>
      </c>
      <c r="H121" s="145"/>
      <c r="I121" s="145"/>
      <c r="J121" s="145"/>
      <c r="K121" s="146"/>
      <c r="L121" s="35"/>
    </row>
    <row r="122" spans="1:12" ht="13.9" customHeight="1" x14ac:dyDescent="0.25">
      <c r="A122" s="116" t="s">
        <v>70</v>
      </c>
      <c r="B122" s="93" t="s">
        <v>235</v>
      </c>
      <c r="C122" s="94"/>
      <c r="D122" s="95"/>
      <c r="E122" s="126" t="s">
        <v>8</v>
      </c>
      <c r="F122" s="127"/>
      <c r="G122" s="118" t="s">
        <v>304</v>
      </c>
      <c r="H122" s="119"/>
      <c r="I122" s="119"/>
      <c r="J122" s="119"/>
      <c r="K122" s="120"/>
      <c r="L122" s="35"/>
    </row>
    <row r="123" spans="1:12" s="49" customFormat="1" ht="13.9" customHeight="1" x14ac:dyDescent="0.25">
      <c r="A123" s="124"/>
      <c r="B123" s="96"/>
      <c r="C123" s="97"/>
      <c r="D123" s="98"/>
      <c r="E123" s="128">
        <f>J4-31</f>
        <v>44056</v>
      </c>
      <c r="F123" s="103"/>
      <c r="G123" s="79"/>
      <c r="H123" s="125"/>
      <c r="I123" s="125"/>
      <c r="J123" s="125"/>
      <c r="K123" s="80"/>
      <c r="L123" s="35"/>
    </row>
    <row r="124" spans="1:12" s="49" customFormat="1" ht="29.45" customHeight="1" x14ac:dyDescent="0.25">
      <c r="A124" s="117"/>
      <c r="B124" s="99"/>
      <c r="C124" s="100"/>
      <c r="D124" s="101"/>
      <c r="E124" s="81" t="s">
        <v>67</v>
      </c>
      <c r="F124" s="82"/>
      <c r="G124" s="81"/>
      <c r="H124" s="121"/>
      <c r="I124" s="121"/>
      <c r="J124" s="121"/>
      <c r="K124" s="82"/>
      <c r="L124" s="35"/>
    </row>
    <row r="125" spans="1:12" ht="15" customHeight="1" x14ac:dyDescent="0.25">
      <c r="A125" s="116" t="s">
        <v>71</v>
      </c>
      <c r="B125" s="93" t="s">
        <v>305</v>
      </c>
      <c r="C125" s="94"/>
      <c r="D125" s="95"/>
      <c r="E125" s="126" t="s">
        <v>8</v>
      </c>
      <c r="F125" s="127"/>
      <c r="G125" s="118" t="s">
        <v>158</v>
      </c>
      <c r="H125" s="119"/>
      <c r="I125" s="119"/>
      <c r="J125" s="119"/>
      <c r="K125" s="120"/>
      <c r="L125" s="35"/>
    </row>
    <row r="126" spans="1:12" s="49" customFormat="1" ht="15.6" customHeight="1" x14ac:dyDescent="0.25">
      <c r="A126" s="124"/>
      <c r="B126" s="96"/>
      <c r="C126" s="97"/>
      <c r="D126" s="98"/>
      <c r="E126" s="155">
        <f>J4-11</f>
        <v>44076</v>
      </c>
      <c r="F126" s="156"/>
      <c r="G126" s="79"/>
      <c r="H126" s="125"/>
      <c r="I126" s="125"/>
      <c r="J126" s="125"/>
      <c r="K126" s="80"/>
      <c r="L126" s="35"/>
    </row>
    <row r="127" spans="1:12" s="49" customFormat="1" ht="52.15" customHeight="1" x14ac:dyDescent="0.25">
      <c r="A127" s="117"/>
      <c r="B127" s="99"/>
      <c r="C127" s="100"/>
      <c r="D127" s="101"/>
      <c r="E127" s="81" t="s">
        <v>61</v>
      </c>
      <c r="F127" s="82"/>
      <c r="G127" s="81"/>
      <c r="H127" s="121"/>
      <c r="I127" s="121"/>
      <c r="J127" s="121"/>
      <c r="K127" s="82"/>
      <c r="L127" s="35"/>
    </row>
    <row r="128" spans="1:12" ht="16.899999999999999" customHeight="1" x14ac:dyDescent="0.25">
      <c r="A128" s="116" t="s">
        <v>72</v>
      </c>
      <c r="B128" s="93" t="s">
        <v>306</v>
      </c>
      <c r="C128" s="94"/>
      <c r="D128" s="95"/>
      <c r="E128" s="67" t="s">
        <v>272</v>
      </c>
      <c r="F128" s="65">
        <f>J4-5</f>
        <v>44082</v>
      </c>
      <c r="G128" s="118" t="s">
        <v>160</v>
      </c>
      <c r="H128" s="119"/>
      <c r="I128" s="119"/>
      <c r="J128" s="119"/>
      <c r="K128" s="120"/>
      <c r="L128" s="35"/>
    </row>
    <row r="129" spans="1:12" s="49" customFormat="1" ht="18.600000000000001" customHeight="1" x14ac:dyDescent="0.25">
      <c r="A129" s="124"/>
      <c r="B129" s="96"/>
      <c r="C129" s="97"/>
      <c r="D129" s="98"/>
      <c r="E129" s="68" t="s">
        <v>23</v>
      </c>
      <c r="F129" s="69">
        <f>J4</f>
        <v>44087</v>
      </c>
      <c r="G129" s="79"/>
      <c r="H129" s="125"/>
      <c r="I129" s="125"/>
      <c r="J129" s="125"/>
      <c r="K129" s="80"/>
      <c r="L129" s="35"/>
    </row>
    <row r="130" spans="1:12" s="49" customFormat="1" ht="74.45" customHeight="1" x14ac:dyDescent="0.25">
      <c r="A130" s="117"/>
      <c r="B130" s="99"/>
      <c r="C130" s="100"/>
      <c r="D130" s="101"/>
      <c r="E130" s="81" t="s">
        <v>159</v>
      </c>
      <c r="F130" s="82"/>
      <c r="G130" s="81"/>
      <c r="H130" s="121"/>
      <c r="I130" s="121"/>
      <c r="J130" s="121"/>
      <c r="K130" s="82"/>
      <c r="L130" s="35"/>
    </row>
    <row r="131" spans="1:12" ht="14.45" customHeight="1" x14ac:dyDescent="0.25">
      <c r="A131" s="116" t="s">
        <v>73</v>
      </c>
      <c r="B131" s="93" t="s">
        <v>307</v>
      </c>
      <c r="C131" s="94"/>
      <c r="D131" s="95"/>
      <c r="E131" s="191">
        <f>J4</f>
        <v>44087</v>
      </c>
      <c r="F131" s="192"/>
      <c r="G131" s="118" t="s">
        <v>160</v>
      </c>
      <c r="H131" s="119"/>
      <c r="I131" s="119"/>
      <c r="J131" s="119"/>
      <c r="K131" s="120"/>
      <c r="L131" s="35"/>
    </row>
    <row r="132" spans="1:12" s="49" customFormat="1" ht="16.149999999999999" customHeight="1" x14ac:dyDescent="0.25">
      <c r="A132" s="124"/>
      <c r="B132" s="96"/>
      <c r="C132" s="97"/>
      <c r="D132" s="98"/>
      <c r="E132" s="102" t="s">
        <v>161</v>
      </c>
      <c r="F132" s="103"/>
      <c r="G132" s="79"/>
      <c r="H132" s="125"/>
      <c r="I132" s="125"/>
      <c r="J132" s="125"/>
      <c r="K132" s="80"/>
      <c r="L132" s="35"/>
    </row>
    <row r="133" spans="1:12" s="49" customFormat="1" ht="55.15" customHeight="1" x14ac:dyDescent="0.25">
      <c r="A133" s="117"/>
      <c r="B133" s="99"/>
      <c r="C133" s="100"/>
      <c r="D133" s="101"/>
      <c r="E133" s="81" t="s">
        <v>162</v>
      </c>
      <c r="F133" s="82"/>
      <c r="G133" s="81"/>
      <c r="H133" s="121"/>
      <c r="I133" s="121"/>
      <c r="J133" s="121"/>
      <c r="K133" s="82"/>
      <c r="L133" s="35"/>
    </row>
    <row r="134" spans="1:12" x14ac:dyDescent="0.25">
      <c r="A134" s="116" t="s">
        <v>74</v>
      </c>
      <c r="B134" s="93" t="s">
        <v>308</v>
      </c>
      <c r="C134" s="94"/>
      <c r="D134" s="95"/>
      <c r="E134" s="168">
        <f>J4-1</f>
        <v>44086</v>
      </c>
      <c r="F134" s="169"/>
      <c r="G134" s="118" t="s">
        <v>163</v>
      </c>
      <c r="H134" s="119"/>
      <c r="I134" s="119"/>
      <c r="J134" s="119"/>
      <c r="K134" s="120"/>
      <c r="L134" s="21"/>
    </row>
    <row r="135" spans="1:12" x14ac:dyDescent="0.25">
      <c r="A135" s="124"/>
      <c r="B135" s="96"/>
      <c r="C135" s="97"/>
      <c r="D135" s="98"/>
      <c r="E135" s="70" t="s">
        <v>84</v>
      </c>
      <c r="F135" s="38">
        <f>J4</f>
        <v>44087</v>
      </c>
      <c r="G135" s="79"/>
      <c r="H135" s="125"/>
      <c r="I135" s="125"/>
      <c r="J135" s="125"/>
      <c r="K135" s="80"/>
      <c r="L135" s="21"/>
    </row>
    <row r="136" spans="1:12" ht="82.15" customHeight="1" x14ac:dyDescent="0.25">
      <c r="A136" s="117"/>
      <c r="B136" s="99"/>
      <c r="C136" s="100"/>
      <c r="D136" s="101"/>
      <c r="E136" s="81" t="s">
        <v>83</v>
      </c>
      <c r="F136" s="82"/>
      <c r="G136" s="81"/>
      <c r="H136" s="121"/>
      <c r="I136" s="121"/>
      <c r="J136" s="121"/>
      <c r="K136" s="82"/>
      <c r="L136" s="21"/>
    </row>
    <row r="137" spans="1:12" ht="28.15" customHeight="1" x14ac:dyDescent="0.25">
      <c r="A137" s="111" t="s">
        <v>85</v>
      </c>
      <c r="B137" s="112"/>
      <c r="C137" s="112"/>
      <c r="D137" s="112"/>
      <c r="E137" s="167"/>
      <c r="F137" s="167"/>
      <c r="G137" s="112"/>
      <c r="H137" s="112"/>
      <c r="I137" s="112"/>
      <c r="J137" s="112"/>
      <c r="K137" s="114"/>
      <c r="L137" s="30"/>
    </row>
    <row r="138" spans="1:12" s="57" customFormat="1" ht="16.149999999999999" customHeight="1" x14ac:dyDescent="0.25">
      <c r="A138" s="152" t="s">
        <v>75</v>
      </c>
      <c r="B138" s="93" t="s">
        <v>236</v>
      </c>
      <c r="C138" s="94"/>
      <c r="D138" s="94"/>
      <c r="E138" s="240" t="s">
        <v>8</v>
      </c>
      <c r="F138" s="241"/>
      <c r="G138" s="118" t="s">
        <v>164</v>
      </c>
      <c r="H138" s="119"/>
      <c r="I138" s="119"/>
      <c r="J138" s="119"/>
      <c r="K138" s="120"/>
      <c r="L138" s="58"/>
    </row>
    <row r="139" spans="1:12" ht="16.149999999999999" customHeight="1" x14ac:dyDescent="0.25">
      <c r="A139" s="153"/>
      <c r="B139" s="96"/>
      <c r="C139" s="97"/>
      <c r="D139" s="97"/>
      <c r="E139" s="155">
        <f>J15+9</f>
        <v>44017</v>
      </c>
      <c r="F139" s="156"/>
      <c r="G139" s="125"/>
      <c r="H139" s="125"/>
      <c r="I139" s="125"/>
      <c r="J139" s="125"/>
      <c r="K139" s="80"/>
      <c r="L139" s="21"/>
    </row>
    <row r="140" spans="1:12" ht="42" customHeight="1" x14ac:dyDescent="0.25">
      <c r="A140" s="154"/>
      <c r="B140" s="99"/>
      <c r="C140" s="100"/>
      <c r="D140" s="100"/>
      <c r="E140" s="81" t="s">
        <v>165</v>
      </c>
      <c r="F140" s="82"/>
      <c r="G140" s="81"/>
      <c r="H140" s="121"/>
      <c r="I140" s="121"/>
      <c r="J140" s="121"/>
      <c r="K140" s="82"/>
      <c r="L140" s="21"/>
    </row>
    <row r="141" spans="1:12" ht="68.45" customHeight="1" x14ac:dyDescent="0.25">
      <c r="A141" s="32" t="s">
        <v>76</v>
      </c>
      <c r="B141" s="147" t="s">
        <v>237</v>
      </c>
      <c r="C141" s="148"/>
      <c r="D141" s="149"/>
      <c r="E141" s="81" t="s">
        <v>309</v>
      </c>
      <c r="F141" s="82"/>
      <c r="G141" s="89" t="s">
        <v>45</v>
      </c>
      <c r="H141" s="145"/>
      <c r="I141" s="145"/>
      <c r="J141" s="145"/>
      <c r="K141" s="146"/>
      <c r="L141" s="35"/>
    </row>
    <row r="142" spans="1:12" ht="82.9" customHeight="1" x14ac:dyDescent="0.25">
      <c r="A142" s="32" t="s">
        <v>77</v>
      </c>
      <c r="B142" s="147" t="s">
        <v>238</v>
      </c>
      <c r="C142" s="148"/>
      <c r="D142" s="149"/>
      <c r="E142" s="89" t="s">
        <v>209</v>
      </c>
      <c r="F142" s="90"/>
      <c r="G142" s="89" t="s">
        <v>92</v>
      </c>
      <c r="H142" s="145"/>
      <c r="I142" s="145"/>
      <c r="J142" s="145"/>
      <c r="K142" s="146"/>
      <c r="L142" s="35"/>
    </row>
    <row r="143" spans="1:12" ht="43.15" customHeight="1" x14ac:dyDescent="0.25">
      <c r="A143" s="32" t="s">
        <v>79</v>
      </c>
      <c r="B143" s="147" t="s">
        <v>310</v>
      </c>
      <c r="C143" s="148"/>
      <c r="D143" s="149"/>
      <c r="E143" s="118" t="s">
        <v>95</v>
      </c>
      <c r="F143" s="120"/>
      <c r="G143" s="89" t="s">
        <v>92</v>
      </c>
      <c r="H143" s="145"/>
      <c r="I143" s="145"/>
      <c r="J143" s="145"/>
      <c r="K143" s="146"/>
      <c r="L143" s="35"/>
    </row>
    <row r="144" spans="1:12" ht="68.45" customHeight="1" x14ac:dyDescent="0.25">
      <c r="A144" s="116" t="s">
        <v>80</v>
      </c>
      <c r="B144" s="93" t="s">
        <v>239</v>
      </c>
      <c r="C144" s="94"/>
      <c r="D144" s="95"/>
      <c r="E144" s="83" t="s">
        <v>166</v>
      </c>
      <c r="F144" s="84"/>
      <c r="G144" s="118" t="s">
        <v>167</v>
      </c>
      <c r="H144" s="119"/>
      <c r="I144" s="119"/>
      <c r="J144" s="119"/>
      <c r="K144" s="120"/>
      <c r="L144" s="21"/>
    </row>
    <row r="145" spans="1:12" ht="16.899999999999999" hidden="1" customHeight="1" x14ac:dyDescent="0.25">
      <c r="A145" s="117"/>
      <c r="B145" s="99"/>
      <c r="C145" s="100"/>
      <c r="D145" s="101"/>
      <c r="E145" s="87"/>
      <c r="F145" s="88"/>
      <c r="G145" s="81"/>
      <c r="H145" s="121"/>
      <c r="I145" s="121"/>
      <c r="J145" s="121"/>
      <c r="K145" s="82"/>
      <c r="L145" s="21"/>
    </row>
    <row r="146" spans="1:12" ht="68.45" customHeight="1" x14ac:dyDescent="0.25">
      <c r="A146" s="32" t="s">
        <v>81</v>
      </c>
      <c r="B146" s="147" t="s">
        <v>240</v>
      </c>
      <c r="C146" s="148"/>
      <c r="D146" s="149"/>
      <c r="E146" s="89" t="s">
        <v>168</v>
      </c>
      <c r="F146" s="90"/>
      <c r="G146" s="89" t="s">
        <v>167</v>
      </c>
      <c r="H146" s="145"/>
      <c r="I146" s="145"/>
      <c r="J146" s="145"/>
      <c r="K146" s="146"/>
      <c r="L146" s="35"/>
    </row>
    <row r="147" spans="1:12" ht="56.45" customHeight="1" x14ac:dyDescent="0.25">
      <c r="A147" s="32" t="s">
        <v>82</v>
      </c>
      <c r="B147" s="147" t="s">
        <v>311</v>
      </c>
      <c r="C147" s="148"/>
      <c r="D147" s="149"/>
      <c r="E147" s="89" t="s">
        <v>312</v>
      </c>
      <c r="F147" s="90"/>
      <c r="G147" s="89" t="s">
        <v>222</v>
      </c>
      <c r="H147" s="145"/>
      <c r="I147" s="145"/>
      <c r="J147" s="145"/>
      <c r="K147" s="146"/>
      <c r="L147" s="35"/>
    </row>
    <row r="148" spans="1:12" ht="41.45" customHeight="1" x14ac:dyDescent="0.25">
      <c r="A148" s="32" t="s">
        <v>86</v>
      </c>
      <c r="B148" s="147" t="s">
        <v>241</v>
      </c>
      <c r="C148" s="148"/>
      <c r="D148" s="149"/>
      <c r="E148" s="89" t="s">
        <v>169</v>
      </c>
      <c r="F148" s="90"/>
      <c r="G148" s="89" t="s">
        <v>170</v>
      </c>
      <c r="H148" s="145"/>
      <c r="I148" s="145"/>
      <c r="J148" s="145"/>
      <c r="K148" s="146"/>
      <c r="L148" s="35"/>
    </row>
    <row r="149" spans="1:12" ht="138.6" customHeight="1" x14ac:dyDescent="0.25">
      <c r="A149" s="32" t="s">
        <v>87</v>
      </c>
      <c r="B149" s="147" t="s">
        <v>313</v>
      </c>
      <c r="C149" s="148"/>
      <c r="D149" s="149"/>
      <c r="E149" s="118" t="s">
        <v>171</v>
      </c>
      <c r="F149" s="120"/>
      <c r="G149" s="89" t="s">
        <v>172</v>
      </c>
      <c r="H149" s="145"/>
      <c r="I149" s="145"/>
      <c r="J149" s="145"/>
      <c r="K149" s="146"/>
      <c r="L149" s="35"/>
    </row>
    <row r="150" spans="1:12" s="49" customFormat="1" ht="15.6" customHeight="1" x14ac:dyDescent="0.25">
      <c r="A150" s="116" t="s">
        <v>88</v>
      </c>
      <c r="B150" s="159" t="s">
        <v>242</v>
      </c>
      <c r="C150" s="160"/>
      <c r="D150" s="160"/>
      <c r="E150" s="157">
        <f>J4-16</f>
        <v>44071</v>
      </c>
      <c r="F150" s="158"/>
      <c r="G150" s="119" t="s">
        <v>213</v>
      </c>
      <c r="H150" s="119"/>
      <c r="I150" s="119"/>
      <c r="J150" s="119"/>
      <c r="K150" s="120"/>
      <c r="L150" s="35"/>
    </row>
    <row r="151" spans="1:12" s="49" customFormat="1" ht="16.899999999999999" customHeight="1" x14ac:dyDescent="0.25">
      <c r="A151" s="124"/>
      <c r="B151" s="161"/>
      <c r="C151" s="162"/>
      <c r="D151" s="162"/>
      <c r="E151" s="165">
        <f>J4-6</f>
        <v>44081</v>
      </c>
      <c r="F151" s="166"/>
      <c r="G151" s="125"/>
      <c r="H151" s="125"/>
      <c r="I151" s="125"/>
      <c r="J151" s="125"/>
      <c r="K151" s="80"/>
      <c r="L151" s="35"/>
    </row>
    <row r="152" spans="1:12" ht="77.45" customHeight="1" x14ac:dyDescent="0.25">
      <c r="A152" s="117"/>
      <c r="B152" s="163"/>
      <c r="C152" s="164"/>
      <c r="D152" s="164"/>
      <c r="E152" s="81" t="s">
        <v>210</v>
      </c>
      <c r="F152" s="82"/>
      <c r="G152" s="121"/>
      <c r="H152" s="121"/>
      <c r="I152" s="121"/>
      <c r="J152" s="121"/>
      <c r="K152" s="82"/>
      <c r="L152" s="35"/>
    </row>
    <row r="153" spans="1:12" ht="30" customHeight="1" x14ac:dyDescent="0.25">
      <c r="A153" s="59" t="s">
        <v>89</v>
      </c>
      <c r="B153" s="147" t="s">
        <v>314</v>
      </c>
      <c r="C153" s="148"/>
      <c r="D153" s="149"/>
      <c r="E153" s="119" t="s">
        <v>173</v>
      </c>
      <c r="F153" s="120"/>
      <c r="G153" s="118" t="s">
        <v>92</v>
      </c>
      <c r="H153" s="119"/>
      <c r="I153" s="119"/>
      <c r="J153" s="119"/>
      <c r="K153" s="120"/>
      <c r="L153" s="39"/>
    </row>
    <row r="154" spans="1:12" ht="23.25" customHeight="1" x14ac:dyDescent="0.25">
      <c r="A154" s="116" t="s">
        <v>90</v>
      </c>
      <c r="B154" s="93" t="s">
        <v>243</v>
      </c>
      <c r="C154" s="94"/>
      <c r="D154" s="95"/>
      <c r="E154" s="83" t="s">
        <v>175</v>
      </c>
      <c r="F154" s="84"/>
      <c r="G154" s="118" t="s">
        <v>92</v>
      </c>
      <c r="H154" s="119"/>
      <c r="I154" s="119"/>
      <c r="J154" s="119"/>
      <c r="K154" s="120"/>
      <c r="L154" s="21"/>
    </row>
    <row r="155" spans="1:12" ht="27" customHeight="1" x14ac:dyDescent="0.25">
      <c r="A155" s="124"/>
      <c r="B155" s="96"/>
      <c r="C155" s="97"/>
      <c r="D155" s="98"/>
      <c r="E155" s="85"/>
      <c r="F155" s="86"/>
      <c r="G155" s="79"/>
      <c r="H155" s="125"/>
      <c r="I155" s="125"/>
      <c r="J155" s="125"/>
      <c r="K155" s="80"/>
      <c r="L155" s="21"/>
    </row>
    <row r="156" spans="1:12" ht="18.600000000000001" customHeight="1" x14ac:dyDescent="0.25">
      <c r="A156" s="117"/>
      <c r="B156" s="99"/>
      <c r="C156" s="100"/>
      <c r="D156" s="101"/>
      <c r="E156" s="87"/>
      <c r="F156" s="88"/>
      <c r="G156" s="81"/>
      <c r="H156" s="121"/>
      <c r="I156" s="121"/>
      <c r="J156" s="121"/>
      <c r="K156" s="82"/>
      <c r="L156" s="21"/>
    </row>
    <row r="157" spans="1:12" ht="44.45" customHeight="1" x14ac:dyDescent="0.25">
      <c r="A157" s="32" t="s">
        <v>91</v>
      </c>
      <c r="B157" s="147" t="s">
        <v>244</v>
      </c>
      <c r="C157" s="148"/>
      <c r="D157" s="149"/>
      <c r="E157" s="89" t="s">
        <v>174</v>
      </c>
      <c r="F157" s="90"/>
      <c r="G157" s="89" t="s">
        <v>222</v>
      </c>
      <c r="H157" s="145"/>
      <c r="I157" s="145"/>
      <c r="J157" s="145"/>
      <c r="K157" s="146"/>
      <c r="L157" s="35"/>
    </row>
    <row r="158" spans="1:12" s="49" customFormat="1" ht="14.45" customHeight="1" x14ac:dyDescent="0.25">
      <c r="A158" s="116" t="s">
        <v>93</v>
      </c>
      <c r="B158" s="93" t="s">
        <v>245</v>
      </c>
      <c r="C158" s="94"/>
      <c r="D158" s="95"/>
      <c r="E158" s="126" t="s">
        <v>8</v>
      </c>
      <c r="F158" s="127"/>
      <c r="G158" s="118" t="s">
        <v>215</v>
      </c>
      <c r="H158" s="119"/>
      <c r="I158" s="119"/>
      <c r="J158" s="119"/>
      <c r="K158" s="120"/>
      <c r="L158" s="35"/>
    </row>
    <row r="159" spans="1:12" s="49" customFormat="1" ht="16.899999999999999" customHeight="1" x14ac:dyDescent="0.25">
      <c r="A159" s="124"/>
      <c r="B159" s="96"/>
      <c r="C159" s="97"/>
      <c r="D159" s="98"/>
      <c r="E159" s="128">
        <f>J4+10</f>
        <v>44097</v>
      </c>
      <c r="F159" s="103"/>
      <c r="G159" s="79"/>
      <c r="H159" s="125"/>
      <c r="I159" s="125"/>
      <c r="J159" s="125"/>
      <c r="K159" s="80"/>
      <c r="L159" s="35"/>
    </row>
    <row r="160" spans="1:12" ht="37.9" customHeight="1" x14ac:dyDescent="0.25">
      <c r="A160" s="117"/>
      <c r="B160" s="99"/>
      <c r="C160" s="100"/>
      <c r="D160" s="101"/>
      <c r="E160" s="81" t="s">
        <v>151</v>
      </c>
      <c r="F160" s="82"/>
      <c r="G160" s="81"/>
      <c r="H160" s="121"/>
      <c r="I160" s="121"/>
      <c r="J160" s="121"/>
      <c r="K160" s="82"/>
      <c r="L160" s="35"/>
    </row>
    <row r="161" spans="1:12" ht="55.9" customHeight="1" x14ac:dyDescent="0.25">
      <c r="A161" s="32" t="s">
        <v>94</v>
      </c>
      <c r="B161" s="147" t="s">
        <v>315</v>
      </c>
      <c r="C161" s="148"/>
      <c r="D161" s="149"/>
      <c r="E161" s="89" t="s">
        <v>175</v>
      </c>
      <c r="F161" s="90"/>
      <c r="G161" s="89" t="s">
        <v>222</v>
      </c>
      <c r="H161" s="145"/>
      <c r="I161" s="145"/>
      <c r="J161" s="145"/>
      <c r="K161" s="146"/>
      <c r="L161" s="35"/>
    </row>
    <row r="162" spans="1:12" ht="54.6" customHeight="1" x14ac:dyDescent="0.25">
      <c r="A162" s="32" t="s">
        <v>96</v>
      </c>
      <c r="B162" s="147" t="s">
        <v>316</v>
      </c>
      <c r="C162" s="148"/>
      <c r="D162" s="149"/>
      <c r="E162" s="118" t="s">
        <v>176</v>
      </c>
      <c r="F162" s="120"/>
      <c r="G162" s="89" t="s">
        <v>213</v>
      </c>
      <c r="H162" s="145"/>
      <c r="I162" s="145"/>
      <c r="J162" s="145"/>
      <c r="K162" s="146"/>
      <c r="L162" s="35"/>
    </row>
    <row r="163" spans="1:12" s="49" customFormat="1" ht="15.6" customHeight="1" x14ac:dyDescent="0.25">
      <c r="A163" s="116" t="s">
        <v>178</v>
      </c>
      <c r="B163" s="93" t="s">
        <v>246</v>
      </c>
      <c r="C163" s="94"/>
      <c r="D163" s="94"/>
      <c r="E163" s="174" t="s">
        <v>272</v>
      </c>
      <c r="F163" s="175"/>
      <c r="G163" s="119" t="s">
        <v>167</v>
      </c>
      <c r="H163" s="119"/>
      <c r="I163" s="119"/>
      <c r="J163" s="119"/>
      <c r="K163" s="120"/>
      <c r="L163" s="35"/>
    </row>
    <row r="164" spans="1:12" s="49" customFormat="1" ht="15" customHeight="1" x14ac:dyDescent="0.25">
      <c r="A164" s="124"/>
      <c r="B164" s="96"/>
      <c r="C164" s="97"/>
      <c r="D164" s="97"/>
      <c r="E164" s="128">
        <f>J4+60</f>
        <v>44147</v>
      </c>
      <c r="F164" s="103"/>
      <c r="G164" s="125"/>
      <c r="H164" s="125"/>
      <c r="I164" s="125"/>
      <c r="J164" s="125"/>
      <c r="K164" s="80"/>
      <c r="L164" s="35"/>
    </row>
    <row r="165" spans="1:12" ht="39" customHeight="1" x14ac:dyDescent="0.25">
      <c r="A165" s="117"/>
      <c r="B165" s="99"/>
      <c r="C165" s="100"/>
      <c r="D165" s="101"/>
      <c r="E165" s="81" t="s">
        <v>177</v>
      </c>
      <c r="F165" s="82"/>
      <c r="G165" s="81"/>
      <c r="H165" s="121"/>
      <c r="I165" s="121"/>
      <c r="J165" s="121"/>
      <c r="K165" s="82"/>
      <c r="L165" s="35"/>
    </row>
    <row r="166" spans="1:12" ht="31.9" customHeight="1" x14ac:dyDescent="0.25">
      <c r="A166" s="111" t="s">
        <v>99</v>
      </c>
      <c r="B166" s="112"/>
      <c r="C166" s="112"/>
      <c r="D166" s="112"/>
      <c r="E166" s="167"/>
      <c r="F166" s="167"/>
      <c r="G166" s="112"/>
      <c r="H166" s="112"/>
      <c r="I166" s="112"/>
      <c r="J166" s="112"/>
      <c r="K166" s="114"/>
      <c r="L166" s="30"/>
    </row>
    <row r="167" spans="1:12" x14ac:dyDescent="0.25">
      <c r="A167" s="116" t="s">
        <v>180</v>
      </c>
      <c r="B167" s="133" t="s">
        <v>353</v>
      </c>
      <c r="C167" s="134"/>
      <c r="D167" s="134"/>
      <c r="E167" s="142" t="s">
        <v>8</v>
      </c>
      <c r="F167" s="143"/>
      <c r="G167" s="119" t="s">
        <v>213</v>
      </c>
      <c r="H167" s="119"/>
      <c r="I167" s="119"/>
      <c r="J167" s="119"/>
      <c r="K167" s="120"/>
      <c r="L167" s="21"/>
    </row>
    <row r="168" spans="1:12" x14ac:dyDescent="0.25">
      <c r="A168" s="124"/>
      <c r="B168" s="176"/>
      <c r="C168" s="177"/>
      <c r="D168" s="177"/>
      <c r="E168" s="144">
        <f>J4-21</f>
        <v>44066</v>
      </c>
      <c r="F168" s="92"/>
      <c r="G168" s="125"/>
      <c r="H168" s="125"/>
      <c r="I168" s="125"/>
      <c r="J168" s="125"/>
      <c r="K168" s="80"/>
      <c r="L168" s="21"/>
    </row>
    <row r="169" spans="1:12" ht="40.15" customHeight="1" x14ac:dyDescent="0.25">
      <c r="A169" s="117"/>
      <c r="B169" s="135"/>
      <c r="C169" s="136"/>
      <c r="D169" s="136"/>
      <c r="E169" s="81" t="s">
        <v>179</v>
      </c>
      <c r="F169" s="82"/>
      <c r="G169" s="121"/>
      <c r="H169" s="121"/>
      <c r="I169" s="121"/>
      <c r="J169" s="121"/>
      <c r="K169" s="82"/>
      <c r="L169" s="21"/>
    </row>
    <row r="170" spans="1:12" s="55" customFormat="1" ht="15" customHeight="1" x14ac:dyDescent="0.25">
      <c r="A170" s="116" t="s">
        <v>181</v>
      </c>
      <c r="B170" s="133" t="s">
        <v>354</v>
      </c>
      <c r="C170" s="134"/>
      <c r="D170" s="185"/>
      <c r="E170" s="150" t="s">
        <v>8</v>
      </c>
      <c r="F170" s="151"/>
      <c r="G170" s="118" t="s">
        <v>222</v>
      </c>
      <c r="H170" s="119"/>
      <c r="I170" s="119"/>
      <c r="J170" s="119"/>
      <c r="K170" s="120"/>
      <c r="L170" s="52"/>
    </row>
    <row r="171" spans="1:12" s="55" customFormat="1" ht="14.45" customHeight="1" x14ac:dyDescent="0.25">
      <c r="A171" s="124"/>
      <c r="B171" s="176"/>
      <c r="C171" s="177"/>
      <c r="D171" s="186"/>
      <c r="E171" s="188">
        <f>J4-21</f>
        <v>44066</v>
      </c>
      <c r="F171" s="151"/>
      <c r="G171" s="79"/>
      <c r="H171" s="125"/>
      <c r="I171" s="125"/>
      <c r="J171" s="125"/>
      <c r="K171" s="80"/>
      <c r="L171" s="52"/>
    </row>
    <row r="172" spans="1:12" s="55" customFormat="1" ht="27.6" customHeight="1" x14ac:dyDescent="0.25">
      <c r="A172" s="117"/>
      <c r="B172" s="135"/>
      <c r="C172" s="136"/>
      <c r="D172" s="187"/>
      <c r="E172" s="81" t="s">
        <v>179</v>
      </c>
      <c r="F172" s="82"/>
      <c r="G172" s="81"/>
      <c r="H172" s="121"/>
      <c r="I172" s="121"/>
      <c r="J172" s="121"/>
      <c r="K172" s="82"/>
      <c r="L172" s="52"/>
    </row>
    <row r="173" spans="1:12" s="55" customFormat="1" ht="14.45" customHeight="1" x14ac:dyDescent="0.25">
      <c r="A173" s="116" t="s">
        <v>184</v>
      </c>
      <c r="B173" s="133" t="s">
        <v>355</v>
      </c>
      <c r="C173" s="134"/>
      <c r="D173" s="185"/>
      <c r="E173" s="118" t="s">
        <v>182</v>
      </c>
      <c r="F173" s="120"/>
      <c r="G173" s="118" t="s">
        <v>183</v>
      </c>
      <c r="H173" s="119"/>
      <c r="I173" s="119"/>
      <c r="J173" s="119"/>
      <c r="K173" s="120"/>
      <c r="L173" s="52"/>
    </row>
    <row r="174" spans="1:12" s="55" customFormat="1" ht="15" customHeight="1" x14ac:dyDescent="0.25">
      <c r="A174" s="124"/>
      <c r="B174" s="176"/>
      <c r="C174" s="177"/>
      <c r="D174" s="186"/>
      <c r="E174" s="189">
        <f>E171+3</f>
        <v>44069</v>
      </c>
      <c r="F174" s="190"/>
      <c r="G174" s="79"/>
      <c r="H174" s="125"/>
      <c r="I174" s="125"/>
      <c r="J174" s="125"/>
      <c r="K174" s="80"/>
      <c r="L174" s="52"/>
    </row>
    <row r="175" spans="1:12" s="55" customFormat="1" ht="14.45" customHeight="1" x14ac:dyDescent="0.25">
      <c r="A175" s="117"/>
      <c r="B175" s="135"/>
      <c r="C175" s="136"/>
      <c r="D175" s="187"/>
      <c r="E175" s="81" t="s">
        <v>247</v>
      </c>
      <c r="F175" s="82"/>
      <c r="G175" s="81"/>
      <c r="H175" s="121"/>
      <c r="I175" s="121"/>
      <c r="J175" s="121"/>
      <c r="K175" s="82"/>
      <c r="L175" s="52"/>
    </row>
    <row r="176" spans="1:12" s="55" customFormat="1" ht="55.15" customHeight="1" x14ac:dyDescent="0.25">
      <c r="A176" s="54" t="s">
        <v>186</v>
      </c>
      <c r="B176" s="147" t="s">
        <v>248</v>
      </c>
      <c r="C176" s="148"/>
      <c r="D176" s="149"/>
      <c r="E176" s="89" t="s">
        <v>185</v>
      </c>
      <c r="F176" s="90"/>
      <c r="G176" s="89" t="s">
        <v>213</v>
      </c>
      <c r="H176" s="115"/>
      <c r="I176" s="115"/>
      <c r="J176" s="115"/>
      <c r="K176" s="90"/>
      <c r="L176" s="52"/>
    </row>
    <row r="177" spans="1:12" x14ac:dyDescent="0.25">
      <c r="A177" s="116" t="s">
        <v>187</v>
      </c>
      <c r="B177" s="93" t="s">
        <v>249</v>
      </c>
      <c r="C177" s="94"/>
      <c r="D177" s="94"/>
      <c r="E177" s="170" t="s">
        <v>8</v>
      </c>
      <c r="F177" s="171"/>
      <c r="G177" s="118" t="s">
        <v>215</v>
      </c>
      <c r="H177" s="119"/>
      <c r="I177" s="119"/>
      <c r="J177" s="119"/>
      <c r="K177" s="120"/>
      <c r="L177" s="21"/>
    </row>
    <row r="178" spans="1:12" x14ac:dyDescent="0.25">
      <c r="A178" s="124"/>
      <c r="B178" s="96"/>
      <c r="C178" s="97"/>
      <c r="D178" s="97"/>
      <c r="E178" s="172">
        <f>J4-11</f>
        <v>44076</v>
      </c>
      <c r="F178" s="173"/>
      <c r="G178" s="79"/>
      <c r="H178" s="125"/>
      <c r="I178" s="125"/>
      <c r="J178" s="125"/>
      <c r="K178" s="80"/>
      <c r="L178" s="21"/>
    </row>
    <row r="179" spans="1:12" ht="27" customHeight="1" x14ac:dyDescent="0.25">
      <c r="A179" s="117"/>
      <c r="B179" s="99"/>
      <c r="C179" s="100"/>
      <c r="D179" s="100"/>
      <c r="E179" s="85" t="s">
        <v>61</v>
      </c>
      <c r="F179" s="86"/>
      <c r="G179" s="81"/>
      <c r="H179" s="121"/>
      <c r="I179" s="121"/>
      <c r="J179" s="121"/>
      <c r="K179" s="82"/>
      <c r="L179" s="21"/>
    </row>
    <row r="180" spans="1:12" x14ac:dyDescent="0.25">
      <c r="A180" s="116" t="s">
        <v>189</v>
      </c>
      <c r="B180" s="93" t="s">
        <v>331</v>
      </c>
      <c r="C180" s="94"/>
      <c r="D180" s="95"/>
      <c r="E180" s="170" t="s">
        <v>234</v>
      </c>
      <c r="F180" s="171"/>
      <c r="G180" s="119" t="s">
        <v>213</v>
      </c>
      <c r="H180" s="119"/>
      <c r="I180" s="119"/>
      <c r="J180" s="119"/>
      <c r="K180" s="120"/>
      <c r="L180" s="21"/>
    </row>
    <row r="181" spans="1:12" x14ac:dyDescent="0.25">
      <c r="A181" s="124"/>
      <c r="B181" s="96"/>
      <c r="C181" s="97"/>
      <c r="D181" s="98"/>
      <c r="E181" s="172">
        <f>F186-2</f>
        <v>44074</v>
      </c>
      <c r="F181" s="173"/>
      <c r="G181" s="125"/>
      <c r="H181" s="125"/>
      <c r="I181" s="125"/>
      <c r="J181" s="125"/>
      <c r="K181" s="80"/>
      <c r="L181" s="21"/>
    </row>
    <row r="182" spans="1:12" ht="28.9" customHeight="1" x14ac:dyDescent="0.25">
      <c r="A182" s="117"/>
      <c r="B182" s="99"/>
      <c r="C182" s="100"/>
      <c r="D182" s="101"/>
      <c r="E182" s="85" t="s">
        <v>103</v>
      </c>
      <c r="F182" s="86"/>
      <c r="G182" s="121"/>
      <c r="H182" s="121"/>
      <c r="I182" s="121"/>
      <c r="J182" s="121"/>
      <c r="K182" s="82"/>
      <c r="L182" s="21"/>
    </row>
    <row r="183" spans="1:12" s="55" customFormat="1" ht="15.6" customHeight="1" x14ac:dyDescent="0.25">
      <c r="A183" s="116" t="s">
        <v>188</v>
      </c>
      <c r="B183" s="93" t="s">
        <v>317</v>
      </c>
      <c r="C183" s="94"/>
      <c r="D183" s="94"/>
      <c r="E183" s="170" t="s">
        <v>296</v>
      </c>
      <c r="F183" s="171"/>
      <c r="G183" s="119" t="s">
        <v>213</v>
      </c>
      <c r="H183" s="119"/>
      <c r="I183" s="119"/>
      <c r="J183" s="119"/>
      <c r="K183" s="120"/>
      <c r="L183" s="52"/>
    </row>
    <row r="184" spans="1:12" s="55" customFormat="1" ht="15.6" customHeight="1" x14ac:dyDescent="0.25">
      <c r="A184" s="124"/>
      <c r="B184" s="96"/>
      <c r="C184" s="97"/>
      <c r="D184" s="97"/>
      <c r="E184" s="172">
        <f>J4-2</f>
        <v>44085</v>
      </c>
      <c r="F184" s="173"/>
      <c r="G184" s="125"/>
      <c r="H184" s="125"/>
      <c r="I184" s="125"/>
      <c r="J184" s="125"/>
      <c r="K184" s="80"/>
      <c r="L184" s="52"/>
    </row>
    <row r="185" spans="1:12" s="55" customFormat="1" ht="27.6" customHeight="1" x14ac:dyDescent="0.25">
      <c r="A185" s="117"/>
      <c r="B185" s="99"/>
      <c r="C185" s="100"/>
      <c r="D185" s="100"/>
      <c r="E185" s="87" t="s">
        <v>330</v>
      </c>
      <c r="F185" s="88"/>
      <c r="G185" s="121"/>
      <c r="H185" s="121"/>
      <c r="I185" s="121"/>
      <c r="J185" s="121"/>
      <c r="K185" s="82"/>
      <c r="L185" s="52"/>
    </row>
    <row r="186" spans="1:12" ht="16.149999999999999" customHeight="1" x14ac:dyDescent="0.25">
      <c r="A186" s="116" t="s">
        <v>190</v>
      </c>
      <c r="B186" s="93" t="s">
        <v>250</v>
      </c>
      <c r="C186" s="94"/>
      <c r="D186" s="95"/>
      <c r="E186" s="74" t="s">
        <v>272</v>
      </c>
      <c r="F186" s="75">
        <f>J4-11</f>
        <v>44076</v>
      </c>
      <c r="G186" s="118" t="s">
        <v>215</v>
      </c>
      <c r="H186" s="119"/>
      <c r="I186" s="119"/>
      <c r="J186" s="119"/>
      <c r="K186" s="120"/>
      <c r="L186" s="21"/>
    </row>
    <row r="187" spans="1:12" x14ac:dyDescent="0.25">
      <c r="A187" s="124"/>
      <c r="B187" s="96"/>
      <c r="C187" s="97"/>
      <c r="D187" s="98"/>
      <c r="E187" s="71" t="s">
        <v>23</v>
      </c>
      <c r="F187" s="38">
        <f>J4-1</f>
        <v>44086</v>
      </c>
      <c r="G187" s="79"/>
      <c r="H187" s="125"/>
      <c r="I187" s="125"/>
      <c r="J187" s="125"/>
      <c r="K187" s="80"/>
      <c r="L187" s="21"/>
    </row>
    <row r="188" spans="1:12" ht="82.15" customHeight="1" x14ac:dyDescent="0.25">
      <c r="A188" s="117"/>
      <c r="B188" s="99"/>
      <c r="C188" s="100"/>
      <c r="D188" s="101"/>
      <c r="E188" s="79" t="s">
        <v>251</v>
      </c>
      <c r="F188" s="80"/>
      <c r="G188" s="81"/>
      <c r="H188" s="121"/>
      <c r="I188" s="121"/>
      <c r="J188" s="121"/>
      <c r="K188" s="82"/>
      <c r="L188" s="21"/>
    </row>
    <row r="189" spans="1:12" s="55" customFormat="1" ht="17.45" customHeight="1" x14ac:dyDescent="0.25">
      <c r="A189" s="116" t="s">
        <v>193</v>
      </c>
      <c r="B189" s="93" t="s">
        <v>252</v>
      </c>
      <c r="C189" s="94"/>
      <c r="D189" s="94"/>
      <c r="E189" s="180">
        <f>F187</f>
        <v>44086</v>
      </c>
      <c r="F189" s="175"/>
      <c r="G189" s="119" t="s">
        <v>318</v>
      </c>
      <c r="H189" s="119"/>
      <c r="I189" s="119"/>
      <c r="J189" s="119"/>
      <c r="K189" s="120"/>
      <c r="L189" s="52"/>
    </row>
    <row r="190" spans="1:12" s="55" customFormat="1" ht="13.9" customHeight="1" x14ac:dyDescent="0.25">
      <c r="A190" s="124"/>
      <c r="B190" s="96"/>
      <c r="C190" s="97"/>
      <c r="D190" s="97"/>
      <c r="E190" s="128" t="s">
        <v>192</v>
      </c>
      <c r="F190" s="103"/>
      <c r="G190" s="125"/>
      <c r="H190" s="125"/>
      <c r="I190" s="125"/>
      <c r="J190" s="125"/>
      <c r="K190" s="80"/>
      <c r="L190" s="52"/>
    </row>
    <row r="191" spans="1:12" s="55" customFormat="1" ht="41.45" customHeight="1" x14ac:dyDescent="0.25">
      <c r="A191" s="117"/>
      <c r="B191" s="99"/>
      <c r="C191" s="100"/>
      <c r="D191" s="101"/>
      <c r="E191" s="79" t="s">
        <v>191</v>
      </c>
      <c r="F191" s="80"/>
      <c r="G191" s="81"/>
      <c r="H191" s="121"/>
      <c r="I191" s="121"/>
      <c r="J191" s="121"/>
      <c r="K191" s="82"/>
      <c r="L191" s="52"/>
    </row>
    <row r="192" spans="1:12" ht="16.149999999999999" customHeight="1" x14ac:dyDescent="0.25">
      <c r="A192" s="116" t="s">
        <v>97</v>
      </c>
      <c r="B192" s="93" t="s">
        <v>253</v>
      </c>
      <c r="C192" s="94"/>
      <c r="D192" s="94"/>
      <c r="E192" s="181">
        <f>J4</f>
        <v>44087</v>
      </c>
      <c r="F192" s="182"/>
      <c r="G192" s="119" t="s">
        <v>215</v>
      </c>
      <c r="H192" s="119"/>
      <c r="I192" s="119"/>
      <c r="J192" s="119"/>
      <c r="K192" s="120"/>
      <c r="L192" s="21"/>
    </row>
    <row r="193" spans="1:12" ht="2.25" customHeight="1" x14ac:dyDescent="0.25">
      <c r="A193" s="124"/>
      <c r="B193" s="96"/>
      <c r="C193" s="97"/>
      <c r="D193" s="97"/>
      <c r="E193" s="183"/>
      <c r="F193" s="184"/>
      <c r="G193" s="125"/>
      <c r="H193" s="125"/>
      <c r="I193" s="125"/>
      <c r="J193" s="125"/>
      <c r="K193" s="80"/>
      <c r="L193" s="21"/>
    </row>
    <row r="194" spans="1:12" s="57" customFormat="1" ht="27" customHeight="1" x14ac:dyDescent="0.25">
      <c r="A194" s="117"/>
      <c r="B194" s="99"/>
      <c r="C194" s="100"/>
      <c r="D194" s="101"/>
      <c r="E194" s="102" t="s">
        <v>254</v>
      </c>
      <c r="F194" s="103"/>
      <c r="G194" s="81"/>
      <c r="H194" s="121"/>
      <c r="I194" s="121"/>
      <c r="J194" s="121"/>
      <c r="K194" s="82"/>
      <c r="L194" s="56"/>
    </row>
    <row r="195" spans="1:12" ht="14.45" customHeight="1" x14ac:dyDescent="0.25">
      <c r="A195" s="116" t="s">
        <v>98</v>
      </c>
      <c r="B195" s="93" t="s">
        <v>255</v>
      </c>
      <c r="C195" s="94"/>
      <c r="D195" s="94"/>
      <c r="E195" s="72" t="s">
        <v>272</v>
      </c>
      <c r="F195" s="33">
        <f>J4-10</f>
        <v>44077</v>
      </c>
      <c r="G195" s="119" t="s">
        <v>195</v>
      </c>
      <c r="H195" s="119"/>
      <c r="I195" s="119"/>
      <c r="J195" s="119"/>
      <c r="K195" s="120"/>
      <c r="L195" s="21"/>
    </row>
    <row r="196" spans="1:12" x14ac:dyDescent="0.25">
      <c r="A196" s="124"/>
      <c r="B196" s="96"/>
      <c r="C196" s="97"/>
      <c r="D196" s="97"/>
      <c r="E196" s="91" t="s">
        <v>107</v>
      </c>
      <c r="F196" s="92"/>
      <c r="G196" s="125"/>
      <c r="H196" s="125"/>
      <c r="I196" s="125"/>
      <c r="J196" s="125"/>
      <c r="K196" s="80"/>
      <c r="L196" s="21"/>
    </row>
    <row r="197" spans="1:12" ht="15.6" customHeight="1" x14ac:dyDescent="0.25">
      <c r="A197" s="124"/>
      <c r="B197" s="96"/>
      <c r="C197" s="97"/>
      <c r="D197" s="97"/>
      <c r="E197" s="144">
        <f>J4</f>
        <v>44087</v>
      </c>
      <c r="F197" s="92"/>
      <c r="G197" s="125"/>
      <c r="H197" s="125"/>
      <c r="I197" s="125"/>
      <c r="J197" s="125"/>
      <c r="K197" s="80"/>
      <c r="L197" s="21"/>
    </row>
    <row r="198" spans="1:12" ht="55.15" customHeight="1" x14ac:dyDescent="0.25">
      <c r="A198" s="117"/>
      <c r="B198" s="99"/>
      <c r="C198" s="100"/>
      <c r="D198" s="100"/>
      <c r="E198" s="79" t="s">
        <v>194</v>
      </c>
      <c r="F198" s="80"/>
      <c r="G198" s="121"/>
      <c r="H198" s="121"/>
      <c r="I198" s="121"/>
      <c r="J198" s="121"/>
      <c r="K198" s="82"/>
      <c r="L198" s="21"/>
    </row>
    <row r="199" spans="1:12" s="55" customFormat="1" ht="16.149999999999999" customHeight="1" x14ac:dyDescent="0.25">
      <c r="A199" s="116" t="s">
        <v>100</v>
      </c>
      <c r="B199" s="93" t="s">
        <v>332</v>
      </c>
      <c r="C199" s="94"/>
      <c r="D199" s="94"/>
      <c r="E199" s="181">
        <f>J4</f>
        <v>44087</v>
      </c>
      <c r="F199" s="241"/>
      <c r="G199" s="119" t="s">
        <v>213</v>
      </c>
      <c r="H199" s="119"/>
      <c r="I199" s="119"/>
      <c r="J199" s="119"/>
      <c r="K199" s="120"/>
      <c r="L199" s="52"/>
    </row>
    <row r="200" spans="1:12" s="55" customFormat="1" ht="13.9" customHeight="1" x14ac:dyDescent="0.25">
      <c r="A200" s="124"/>
      <c r="B200" s="96"/>
      <c r="C200" s="97"/>
      <c r="D200" s="97"/>
      <c r="E200" s="150" t="s">
        <v>197</v>
      </c>
      <c r="F200" s="151"/>
      <c r="G200" s="125"/>
      <c r="H200" s="125"/>
      <c r="I200" s="125"/>
      <c r="J200" s="125"/>
      <c r="K200" s="80"/>
      <c r="L200" s="52"/>
    </row>
    <row r="201" spans="1:12" ht="29.45" customHeight="1" x14ac:dyDescent="0.25">
      <c r="A201" s="117"/>
      <c r="B201" s="99"/>
      <c r="C201" s="100"/>
      <c r="D201" s="101"/>
      <c r="E201" s="79" t="s">
        <v>196</v>
      </c>
      <c r="F201" s="80"/>
      <c r="G201" s="81"/>
      <c r="H201" s="121"/>
      <c r="I201" s="121"/>
      <c r="J201" s="121"/>
      <c r="K201" s="82"/>
      <c r="L201" s="35"/>
    </row>
    <row r="202" spans="1:12" s="77" customFormat="1" ht="16.149999999999999" customHeight="1" x14ac:dyDescent="0.25">
      <c r="A202" s="116" t="s">
        <v>100</v>
      </c>
      <c r="B202" s="93" t="s">
        <v>339</v>
      </c>
      <c r="C202" s="94"/>
      <c r="D202" s="94"/>
      <c r="E202" s="178">
        <f>J4</f>
        <v>44087</v>
      </c>
      <c r="F202" s="179"/>
      <c r="G202" s="119" t="s">
        <v>222</v>
      </c>
      <c r="H202" s="119"/>
      <c r="I202" s="119"/>
      <c r="J202" s="119"/>
      <c r="K202" s="120"/>
      <c r="L202" s="76"/>
    </row>
    <row r="203" spans="1:12" s="77" customFormat="1" ht="13.9" customHeight="1" x14ac:dyDescent="0.25">
      <c r="A203" s="124"/>
      <c r="B203" s="96"/>
      <c r="C203" s="97"/>
      <c r="D203" s="97"/>
      <c r="E203" s="150" t="s">
        <v>197</v>
      </c>
      <c r="F203" s="151"/>
      <c r="G203" s="125"/>
      <c r="H203" s="125"/>
      <c r="I203" s="125"/>
      <c r="J203" s="125"/>
      <c r="K203" s="80"/>
      <c r="L203" s="76"/>
    </row>
    <row r="204" spans="1:12" s="77" customFormat="1" ht="29.45" customHeight="1" x14ac:dyDescent="0.25">
      <c r="A204" s="117"/>
      <c r="B204" s="99"/>
      <c r="C204" s="100"/>
      <c r="D204" s="101"/>
      <c r="E204" s="79" t="s">
        <v>196</v>
      </c>
      <c r="F204" s="80"/>
      <c r="G204" s="81"/>
      <c r="H204" s="121"/>
      <c r="I204" s="121"/>
      <c r="J204" s="121"/>
      <c r="K204" s="82"/>
      <c r="L204" s="35"/>
    </row>
    <row r="205" spans="1:12" s="55" customFormat="1" ht="16.149999999999999" customHeight="1" x14ac:dyDescent="0.25">
      <c r="A205" s="116" t="s">
        <v>101</v>
      </c>
      <c r="B205" s="93" t="s">
        <v>319</v>
      </c>
      <c r="C205" s="94"/>
      <c r="D205" s="94"/>
      <c r="E205" s="180">
        <f>J4</f>
        <v>44087</v>
      </c>
      <c r="F205" s="175"/>
      <c r="G205" s="119" t="s">
        <v>215</v>
      </c>
      <c r="H205" s="119"/>
      <c r="I205" s="119"/>
      <c r="J205" s="119"/>
      <c r="K205" s="120"/>
      <c r="L205" s="35"/>
    </row>
    <row r="206" spans="1:12" s="55" customFormat="1" ht="15.6" customHeight="1" x14ac:dyDescent="0.25">
      <c r="A206" s="124"/>
      <c r="B206" s="96"/>
      <c r="C206" s="97"/>
      <c r="D206" s="97"/>
      <c r="E206" s="150" t="s">
        <v>197</v>
      </c>
      <c r="F206" s="151"/>
      <c r="G206" s="125"/>
      <c r="H206" s="125"/>
      <c r="I206" s="125"/>
      <c r="J206" s="125"/>
      <c r="K206" s="80"/>
      <c r="L206" s="35"/>
    </row>
    <row r="207" spans="1:12" ht="28.15" customHeight="1" x14ac:dyDescent="0.25">
      <c r="A207" s="117"/>
      <c r="B207" s="99"/>
      <c r="C207" s="100"/>
      <c r="D207" s="101"/>
      <c r="E207" s="79" t="s">
        <v>196</v>
      </c>
      <c r="F207" s="80"/>
      <c r="G207" s="81"/>
      <c r="H207" s="121"/>
      <c r="I207" s="121"/>
      <c r="J207" s="121"/>
      <c r="K207" s="82"/>
      <c r="L207" s="35"/>
    </row>
    <row r="208" spans="1:12" s="55" customFormat="1" ht="16.149999999999999" customHeight="1" x14ac:dyDescent="0.25">
      <c r="A208" s="116" t="s">
        <v>102</v>
      </c>
      <c r="B208" s="93" t="s">
        <v>320</v>
      </c>
      <c r="C208" s="94"/>
      <c r="D208" s="94"/>
      <c r="E208" s="180">
        <f>J4</f>
        <v>44087</v>
      </c>
      <c r="F208" s="175"/>
      <c r="G208" s="119" t="s">
        <v>215</v>
      </c>
      <c r="H208" s="119"/>
      <c r="I208" s="119"/>
      <c r="J208" s="119"/>
      <c r="K208" s="120"/>
      <c r="L208" s="35"/>
    </row>
    <row r="209" spans="1:12" s="55" customFormat="1" ht="15.6" customHeight="1" x14ac:dyDescent="0.25">
      <c r="A209" s="124"/>
      <c r="B209" s="96"/>
      <c r="C209" s="97"/>
      <c r="D209" s="97"/>
      <c r="E209" s="150" t="s">
        <v>197</v>
      </c>
      <c r="F209" s="151"/>
      <c r="G209" s="125"/>
      <c r="H209" s="125"/>
      <c r="I209" s="125"/>
      <c r="J209" s="125"/>
      <c r="K209" s="80"/>
      <c r="L209" s="35"/>
    </row>
    <row r="210" spans="1:12" ht="55.9" customHeight="1" x14ac:dyDescent="0.25">
      <c r="A210" s="117"/>
      <c r="B210" s="99"/>
      <c r="C210" s="100"/>
      <c r="D210" s="101"/>
      <c r="E210" s="81" t="s">
        <v>321</v>
      </c>
      <c r="F210" s="82"/>
      <c r="G210" s="81"/>
      <c r="H210" s="121"/>
      <c r="I210" s="121"/>
      <c r="J210" s="121"/>
      <c r="K210" s="82"/>
      <c r="L210" s="35"/>
    </row>
    <row r="211" spans="1:12" ht="42.6" customHeight="1" x14ac:dyDescent="0.25">
      <c r="A211" s="32" t="s">
        <v>104</v>
      </c>
      <c r="B211" s="147" t="s">
        <v>333</v>
      </c>
      <c r="C211" s="148"/>
      <c r="D211" s="149"/>
      <c r="E211" s="89" t="s">
        <v>256</v>
      </c>
      <c r="F211" s="90"/>
      <c r="G211" s="89" t="s">
        <v>257</v>
      </c>
      <c r="H211" s="145"/>
      <c r="I211" s="145"/>
      <c r="J211" s="145"/>
      <c r="K211" s="146"/>
      <c r="L211" s="35"/>
    </row>
    <row r="212" spans="1:12" ht="42" customHeight="1" x14ac:dyDescent="0.25">
      <c r="A212" s="32" t="s">
        <v>105</v>
      </c>
      <c r="B212" s="147" t="s">
        <v>334</v>
      </c>
      <c r="C212" s="148"/>
      <c r="D212" s="149"/>
      <c r="E212" s="89" t="s">
        <v>113</v>
      </c>
      <c r="F212" s="90"/>
      <c r="G212" s="89" t="s">
        <v>215</v>
      </c>
      <c r="H212" s="145"/>
      <c r="I212" s="145"/>
      <c r="J212" s="145"/>
      <c r="K212" s="146"/>
      <c r="L212" s="35"/>
    </row>
    <row r="213" spans="1:12" ht="57" customHeight="1" x14ac:dyDescent="0.25">
      <c r="A213" s="32" t="s">
        <v>106</v>
      </c>
      <c r="B213" s="147" t="s">
        <v>258</v>
      </c>
      <c r="C213" s="148"/>
      <c r="D213" s="149"/>
      <c r="E213" s="89" t="s">
        <v>198</v>
      </c>
      <c r="F213" s="90"/>
      <c r="G213" s="89" t="s">
        <v>259</v>
      </c>
      <c r="H213" s="145"/>
      <c r="I213" s="145"/>
      <c r="J213" s="145"/>
      <c r="K213" s="146"/>
      <c r="L213" s="35"/>
    </row>
    <row r="214" spans="1:12" ht="15" customHeight="1" x14ac:dyDescent="0.25">
      <c r="A214" s="116" t="s">
        <v>108</v>
      </c>
      <c r="B214" s="133" t="s">
        <v>356</v>
      </c>
      <c r="C214" s="134"/>
      <c r="D214" s="134"/>
      <c r="E214" s="126" t="s">
        <v>322</v>
      </c>
      <c r="F214" s="127"/>
      <c r="G214" s="119" t="s">
        <v>222</v>
      </c>
      <c r="H214" s="119"/>
      <c r="I214" s="119"/>
      <c r="J214" s="119"/>
      <c r="K214" s="120"/>
      <c r="L214" s="21"/>
    </row>
    <row r="215" spans="1:12" x14ac:dyDescent="0.25">
      <c r="A215" s="124"/>
      <c r="B215" s="176"/>
      <c r="C215" s="177"/>
      <c r="D215" s="177"/>
      <c r="E215" s="165">
        <f>J4+8</f>
        <v>44095</v>
      </c>
      <c r="F215" s="166"/>
      <c r="G215" s="125"/>
      <c r="H215" s="125"/>
      <c r="I215" s="125"/>
      <c r="J215" s="125"/>
      <c r="K215" s="80"/>
      <c r="L215" s="21"/>
    </row>
    <row r="216" spans="1:12" ht="28.9" customHeight="1" x14ac:dyDescent="0.25">
      <c r="A216" s="117"/>
      <c r="B216" s="135"/>
      <c r="C216" s="136"/>
      <c r="D216" s="136"/>
      <c r="E216" s="81" t="s">
        <v>199</v>
      </c>
      <c r="F216" s="82"/>
      <c r="G216" s="121"/>
      <c r="H216" s="121"/>
      <c r="I216" s="121"/>
      <c r="J216" s="121"/>
      <c r="K216" s="82"/>
      <c r="L216" s="21"/>
    </row>
    <row r="217" spans="1:12" s="55" customFormat="1" ht="69" customHeight="1" x14ac:dyDescent="0.25">
      <c r="A217" s="54" t="s">
        <v>109</v>
      </c>
      <c r="B217" s="108" t="s">
        <v>357</v>
      </c>
      <c r="C217" s="109"/>
      <c r="D217" s="110"/>
      <c r="E217" s="81" t="s">
        <v>200</v>
      </c>
      <c r="F217" s="82"/>
      <c r="G217" s="89" t="s">
        <v>222</v>
      </c>
      <c r="H217" s="115"/>
      <c r="I217" s="115"/>
      <c r="J217" s="115"/>
      <c r="K217" s="90"/>
      <c r="L217" s="52"/>
    </row>
    <row r="218" spans="1:12" ht="15" customHeight="1" x14ac:dyDescent="0.25">
      <c r="A218" s="116" t="s">
        <v>110</v>
      </c>
      <c r="B218" s="93" t="s">
        <v>260</v>
      </c>
      <c r="C218" s="94"/>
      <c r="D218" s="94"/>
      <c r="E218" s="126" t="s">
        <v>8</v>
      </c>
      <c r="F218" s="127"/>
      <c r="G218" s="118" t="s">
        <v>213</v>
      </c>
      <c r="H218" s="119"/>
      <c r="I218" s="119"/>
      <c r="J218" s="119"/>
      <c r="K218" s="120"/>
      <c r="L218" s="21"/>
    </row>
    <row r="219" spans="1:12" x14ac:dyDescent="0.25">
      <c r="A219" s="124"/>
      <c r="B219" s="96"/>
      <c r="C219" s="97"/>
      <c r="D219" s="97"/>
      <c r="E219" s="140">
        <f>J4+15</f>
        <v>44102</v>
      </c>
      <c r="F219" s="141"/>
      <c r="G219" s="79"/>
      <c r="H219" s="125"/>
      <c r="I219" s="125"/>
      <c r="J219" s="125"/>
      <c r="K219" s="80"/>
      <c r="L219" s="21"/>
    </row>
    <row r="220" spans="1:12" ht="27.6" customHeight="1" x14ac:dyDescent="0.25">
      <c r="A220" s="117"/>
      <c r="B220" s="99"/>
      <c r="C220" s="100"/>
      <c r="D220" s="100"/>
      <c r="E220" s="81" t="s">
        <v>201</v>
      </c>
      <c r="F220" s="82"/>
      <c r="G220" s="81"/>
      <c r="H220" s="121"/>
      <c r="I220" s="121"/>
      <c r="J220" s="121"/>
      <c r="K220" s="82"/>
      <c r="L220" s="21"/>
    </row>
    <row r="221" spans="1:12" ht="41.45" customHeight="1" x14ac:dyDescent="0.25">
      <c r="A221" s="32" t="s">
        <v>111</v>
      </c>
      <c r="B221" s="147" t="s">
        <v>261</v>
      </c>
      <c r="C221" s="148"/>
      <c r="D221" s="149"/>
      <c r="E221" s="89" t="s">
        <v>323</v>
      </c>
      <c r="F221" s="90"/>
      <c r="G221" s="89" t="s">
        <v>222</v>
      </c>
      <c r="H221" s="115"/>
      <c r="I221" s="115"/>
      <c r="J221" s="115"/>
      <c r="K221" s="90"/>
      <c r="L221" s="35"/>
    </row>
    <row r="222" spans="1:12" ht="95.45" customHeight="1" x14ac:dyDescent="0.25">
      <c r="A222" s="32" t="s">
        <v>112</v>
      </c>
      <c r="B222" s="147" t="s">
        <v>262</v>
      </c>
      <c r="C222" s="148"/>
      <c r="D222" s="149"/>
      <c r="E222" s="118" t="s">
        <v>263</v>
      </c>
      <c r="F222" s="120"/>
      <c r="G222" s="89" t="s">
        <v>117</v>
      </c>
      <c r="H222" s="145"/>
      <c r="I222" s="145"/>
      <c r="J222" s="145"/>
      <c r="K222" s="146"/>
      <c r="L222" s="35"/>
    </row>
    <row r="223" spans="1:12" s="55" customFormat="1" ht="90" customHeight="1" x14ac:dyDescent="0.25">
      <c r="A223" s="53" t="s">
        <v>114</v>
      </c>
      <c r="B223" s="147" t="s">
        <v>324</v>
      </c>
      <c r="C223" s="148"/>
      <c r="D223" s="149"/>
      <c r="E223" s="89" t="s">
        <v>118</v>
      </c>
      <c r="F223" s="90"/>
      <c r="G223" s="89" t="s">
        <v>222</v>
      </c>
      <c r="H223" s="115"/>
      <c r="I223" s="115"/>
      <c r="J223" s="115"/>
      <c r="K223" s="90"/>
      <c r="L223" s="35"/>
    </row>
    <row r="224" spans="1:12" x14ac:dyDescent="0.25">
      <c r="A224" s="116" t="s">
        <v>115</v>
      </c>
      <c r="B224" s="93" t="s">
        <v>264</v>
      </c>
      <c r="C224" s="94"/>
      <c r="D224" s="94"/>
      <c r="E224" s="142" t="s">
        <v>296</v>
      </c>
      <c r="F224" s="143"/>
      <c r="G224" s="119" t="s">
        <v>222</v>
      </c>
      <c r="H224" s="119"/>
      <c r="I224" s="119"/>
      <c r="J224" s="119"/>
      <c r="K224" s="120"/>
      <c r="L224" s="21"/>
    </row>
    <row r="225" spans="1:12" x14ac:dyDescent="0.25">
      <c r="A225" s="124"/>
      <c r="B225" s="96"/>
      <c r="C225" s="97"/>
      <c r="D225" s="97"/>
      <c r="E225" s="144">
        <f>J4+30</f>
        <v>44117</v>
      </c>
      <c r="F225" s="92"/>
      <c r="G225" s="125"/>
      <c r="H225" s="125"/>
      <c r="I225" s="125"/>
      <c r="J225" s="125"/>
      <c r="K225" s="80"/>
      <c r="L225" s="21"/>
    </row>
    <row r="226" spans="1:12" ht="27.6" customHeight="1" x14ac:dyDescent="0.25">
      <c r="A226" s="117"/>
      <c r="B226" s="99"/>
      <c r="C226" s="100"/>
      <c r="D226" s="100"/>
      <c r="E226" s="81" t="s">
        <v>202</v>
      </c>
      <c r="F226" s="82"/>
      <c r="G226" s="121"/>
      <c r="H226" s="121"/>
      <c r="I226" s="121"/>
      <c r="J226" s="121"/>
      <c r="K226" s="82"/>
      <c r="L226" s="21"/>
    </row>
    <row r="227" spans="1:12" ht="96" customHeight="1" x14ac:dyDescent="0.25">
      <c r="A227" s="32" t="s">
        <v>116</v>
      </c>
      <c r="B227" s="147" t="s">
        <v>265</v>
      </c>
      <c r="C227" s="148"/>
      <c r="D227" s="149"/>
      <c r="E227" s="89" t="s">
        <v>325</v>
      </c>
      <c r="F227" s="90"/>
      <c r="G227" s="89" t="s">
        <v>222</v>
      </c>
      <c r="H227" s="145"/>
      <c r="I227" s="145"/>
      <c r="J227" s="145"/>
      <c r="K227" s="146"/>
      <c r="L227" s="35"/>
    </row>
    <row r="228" spans="1:12" x14ac:dyDescent="0.25">
      <c r="A228" s="116" t="s">
        <v>266</v>
      </c>
      <c r="B228" s="93" t="s">
        <v>267</v>
      </c>
      <c r="C228" s="94"/>
      <c r="D228" s="94"/>
      <c r="E228" s="142" t="s">
        <v>8</v>
      </c>
      <c r="F228" s="143"/>
      <c r="G228" s="119" t="s">
        <v>213</v>
      </c>
      <c r="H228" s="119"/>
      <c r="I228" s="119"/>
      <c r="J228" s="119"/>
      <c r="K228" s="120"/>
      <c r="L228" s="21"/>
    </row>
    <row r="229" spans="1:12" x14ac:dyDescent="0.25">
      <c r="A229" s="124"/>
      <c r="B229" s="96"/>
      <c r="C229" s="97"/>
      <c r="D229" s="97"/>
      <c r="E229" s="144">
        <f>J4+60</f>
        <v>44147</v>
      </c>
      <c r="F229" s="92"/>
      <c r="G229" s="125"/>
      <c r="H229" s="125"/>
      <c r="I229" s="125"/>
      <c r="J229" s="125"/>
      <c r="K229" s="80"/>
      <c r="L229" s="21"/>
    </row>
    <row r="230" spans="1:12" ht="39" customHeight="1" x14ac:dyDescent="0.25">
      <c r="A230" s="117"/>
      <c r="B230" s="99"/>
      <c r="C230" s="100"/>
      <c r="D230" s="100"/>
      <c r="E230" s="87" t="s">
        <v>119</v>
      </c>
      <c r="F230" s="88"/>
      <c r="G230" s="121"/>
      <c r="H230" s="121"/>
      <c r="I230" s="121"/>
      <c r="J230" s="121"/>
      <c r="K230" s="82"/>
      <c r="L230" s="21"/>
    </row>
    <row r="232" spans="1:12" x14ac:dyDescent="0.25">
      <c r="A232" s="139"/>
      <c r="B232" s="139"/>
    </row>
    <row r="233" spans="1:12" ht="42.6" customHeight="1" x14ac:dyDescent="0.25">
      <c r="A233" s="138"/>
      <c r="B233" s="138"/>
      <c r="C233" s="138"/>
      <c r="D233" s="138"/>
      <c r="E233" s="138"/>
      <c r="F233" s="138"/>
      <c r="G233" s="138"/>
      <c r="H233" s="138"/>
      <c r="I233" s="138"/>
      <c r="J233" s="138"/>
      <c r="K233" s="138"/>
    </row>
  </sheetData>
  <sheetProtection formatCells="0" formatRows="0"/>
  <mergeCells count="463">
    <mergeCell ref="G1:K1"/>
    <mergeCell ref="E119:F120"/>
    <mergeCell ref="B153:D153"/>
    <mergeCell ref="A154:A156"/>
    <mergeCell ref="E153:F153"/>
    <mergeCell ref="G153:K153"/>
    <mergeCell ref="G82:K82"/>
    <mergeCell ref="G83:K83"/>
    <mergeCell ref="B77:D79"/>
    <mergeCell ref="G71:K76"/>
    <mergeCell ref="E76:F76"/>
    <mergeCell ref="E75:F75"/>
    <mergeCell ref="E74:F74"/>
    <mergeCell ref="B138:D140"/>
    <mergeCell ref="E138:F138"/>
    <mergeCell ref="G138:K140"/>
    <mergeCell ref="J4:K4"/>
    <mergeCell ref="J6:K6"/>
    <mergeCell ref="J7:K7"/>
    <mergeCell ref="J8:K8"/>
    <mergeCell ref="J10:K10"/>
    <mergeCell ref="J15:K15"/>
    <mergeCell ref="B17:D17"/>
    <mergeCell ref="B64:D64"/>
    <mergeCell ref="E154:F156"/>
    <mergeCell ref="B208:D210"/>
    <mergeCell ref="E176:F176"/>
    <mergeCell ref="G208:K210"/>
    <mergeCell ref="E208:F208"/>
    <mergeCell ref="E209:F209"/>
    <mergeCell ref="B217:D217"/>
    <mergeCell ref="E217:F217"/>
    <mergeCell ref="G217:K217"/>
    <mergeCell ref="B199:D201"/>
    <mergeCell ref="G199:K201"/>
    <mergeCell ref="E199:F199"/>
    <mergeCell ref="E200:F200"/>
    <mergeCell ref="B205:D207"/>
    <mergeCell ref="G205:K207"/>
    <mergeCell ref="E205:F205"/>
    <mergeCell ref="A166:K166"/>
    <mergeCell ref="A167:A169"/>
    <mergeCell ref="B167:D169"/>
    <mergeCell ref="E167:F167"/>
    <mergeCell ref="B162:D162"/>
    <mergeCell ref="B154:D156"/>
    <mergeCell ref="E165:F165"/>
    <mergeCell ref="B161:D161"/>
    <mergeCell ref="A19:A21"/>
    <mergeCell ref="B19:D21"/>
    <mergeCell ref="G19:K21"/>
    <mergeCell ref="E19:F19"/>
    <mergeCell ref="E20:F20"/>
    <mergeCell ref="E11:H15"/>
    <mergeCell ref="E21:F21"/>
    <mergeCell ref="B53:D53"/>
    <mergeCell ref="E53:F53"/>
    <mergeCell ref="G53:K53"/>
    <mergeCell ref="A32:A34"/>
    <mergeCell ref="B32:D34"/>
    <mergeCell ref="G32:K34"/>
    <mergeCell ref="E32:F32"/>
    <mergeCell ref="A39:A41"/>
    <mergeCell ref="B39:D41"/>
    <mergeCell ref="G39:K41"/>
    <mergeCell ref="E39:F39"/>
    <mergeCell ref="B51:D51"/>
    <mergeCell ref="E51:F51"/>
    <mergeCell ref="A22:K22"/>
    <mergeCell ref="B23:D23"/>
    <mergeCell ref="J11:K11"/>
    <mergeCell ref="B27:D29"/>
    <mergeCell ref="E50:F50"/>
    <mergeCell ref="B47:D47"/>
    <mergeCell ref="E25:F25"/>
    <mergeCell ref="B65:D65"/>
    <mergeCell ref="E65:F65"/>
    <mergeCell ref="G65:K65"/>
    <mergeCell ref="B66:D66"/>
    <mergeCell ref="E66:F66"/>
    <mergeCell ref="G66:K66"/>
    <mergeCell ref="E64:F64"/>
    <mergeCell ref="G64:K64"/>
    <mergeCell ref="B63:D63"/>
    <mergeCell ref="E58:F58"/>
    <mergeCell ref="B61:D61"/>
    <mergeCell ref="E61:F61"/>
    <mergeCell ref="G61:K61"/>
    <mergeCell ref="B49:D49"/>
    <mergeCell ref="E49:F49"/>
    <mergeCell ref="B57:D60"/>
    <mergeCell ref="G63:K63"/>
    <mergeCell ref="E63:F63"/>
    <mergeCell ref="G35:K37"/>
    <mergeCell ref="E26:F26"/>
    <mergeCell ref="E31:F31"/>
    <mergeCell ref="A110:A112"/>
    <mergeCell ref="B110:D112"/>
    <mergeCell ref="E159:F159"/>
    <mergeCell ref="E59:F59"/>
    <mergeCell ref="G80:K80"/>
    <mergeCell ref="G49:K49"/>
    <mergeCell ref="A57:A60"/>
    <mergeCell ref="G57:K60"/>
    <mergeCell ref="E57:F57"/>
    <mergeCell ref="B157:D157"/>
    <mergeCell ref="G157:K157"/>
    <mergeCell ref="G52:K52"/>
    <mergeCell ref="E83:F83"/>
    <mergeCell ref="E84:F84"/>
    <mergeCell ref="B83:D83"/>
    <mergeCell ref="B84:D84"/>
    <mergeCell ref="B92:D94"/>
    <mergeCell ref="G92:K94"/>
    <mergeCell ref="G102:K104"/>
    <mergeCell ref="E102:F102"/>
    <mergeCell ref="E103:F103"/>
    <mergeCell ref="E104:F104"/>
    <mergeCell ref="E107:F107"/>
    <mergeCell ref="G77:K79"/>
    <mergeCell ref="G23:K23"/>
    <mergeCell ref="E4:H5"/>
    <mergeCell ref="E6:H10"/>
    <mergeCell ref="E60:F60"/>
    <mergeCell ref="E62:F62"/>
    <mergeCell ref="G62:K62"/>
    <mergeCell ref="E45:F45"/>
    <mergeCell ref="G27:K29"/>
    <mergeCell ref="E27:F27"/>
    <mergeCell ref="E28:F28"/>
    <mergeCell ref="E29:F29"/>
    <mergeCell ref="G47:K47"/>
    <mergeCell ref="G46:K46"/>
    <mergeCell ref="G45:K45"/>
    <mergeCell ref="E35:F35"/>
    <mergeCell ref="E36:F36"/>
    <mergeCell ref="E37:F37"/>
    <mergeCell ref="E24:F24"/>
    <mergeCell ref="J12:K12"/>
    <mergeCell ref="G50:K50"/>
    <mergeCell ref="E33:F33"/>
    <mergeCell ref="E34:F34"/>
    <mergeCell ref="G43:K44"/>
    <mergeCell ref="G24:K26"/>
    <mergeCell ref="G30:K31"/>
    <mergeCell ref="A42:K42"/>
    <mergeCell ref="E80:F80"/>
    <mergeCell ref="G51:K51"/>
    <mergeCell ref="G67:K67"/>
    <mergeCell ref="E67:F67"/>
    <mergeCell ref="E78:F78"/>
    <mergeCell ref="A35:A37"/>
    <mergeCell ref="B46:D46"/>
    <mergeCell ref="B50:D50"/>
    <mergeCell ref="E70:F70"/>
    <mergeCell ref="B70:D70"/>
    <mergeCell ref="G70:K70"/>
    <mergeCell ref="B67:D67"/>
    <mergeCell ref="B68:D68"/>
    <mergeCell ref="E68:F68"/>
    <mergeCell ref="G68:K68"/>
    <mergeCell ref="G69:K69"/>
    <mergeCell ref="B69:D69"/>
    <mergeCell ref="E69:F69"/>
    <mergeCell ref="B62:D62"/>
    <mergeCell ref="G48:K48"/>
    <mergeCell ref="E40:F40"/>
    <mergeCell ref="A38:K38"/>
    <mergeCell ref="G110:K112"/>
    <mergeCell ref="A95:A97"/>
    <mergeCell ref="G95:K97"/>
    <mergeCell ref="A98:A101"/>
    <mergeCell ref="G98:K101"/>
    <mergeCell ref="E100:F100"/>
    <mergeCell ref="A2:K2"/>
    <mergeCell ref="E48:F48"/>
    <mergeCell ref="E52:F52"/>
    <mergeCell ref="B54:D56"/>
    <mergeCell ref="A54:A56"/>
    <mergeCell ref="E54:F54"/>
    <mergeCell ref="E56:F56"/>
    <mergeCell ref="E55:F55"/>
    <mergeCell ref="G54:K56"/>
    <mergeCell ref="G17:K17"/>
    <mergeCell ref="A18:K18"/>
    <mergeCell ref="E17:F17"/>
    <mergeCell ref="A27:A29"/>
    <mergeCell ref="A24:A26"/>
    <mergeCell ref="B48:D48"/>
    <mergeCell ref="B52:D52"/>
    <mergeCell ref="B45:D45"/>
    <mergeCell ref="B24:D26"/>
    <mergeCell ref="B82:D82"/>
    <mergeCell ref="A85:K85"/>
    <mergeCell ref="A86:A88"/>
    <mergeCell ref="E86:F86"/>
    <mergeCell ref="E87:F87"/>
    <mergeCell ref="E88:F88"/>
    <mergeCell ref="G86:K88"/>
    <mergeCell ref="B86:D88"/>
    <mergeCell ref="E91:F91"/>
    <mergeCell ref="E90:F90"/>
    <mergeCell ref="B89:D91"/>
    <mergeCell ref="G89:K91"/>
    <mergeCell ref="G161:K161"/>
    <mergeCell ref="A134:A136"/>
    <mergeCell ref="E130:F130"/>
    <mergeCell ref="G131:K133"/>
    <mergeCell ref="B131:D133"/>
    <mergeCell ref="A131:A133"/>
    <mergeCell ref="E132:F132"/>
    <mergeCell ref="E133:F133"/>
    <mergeCell ref="A128:A130"/>
    <mergeCell ref="B128:D130"/>
    <mergeCell ref="G128:K130"/>
    <mergeCell ref="G149:K149"/>
    <mergeCell ref="B141:D141"/>
    <mergeCell ref="B142:D142"/>
    <mergeCell ref="B143:D143"/>
    <mergeCell ref="B146:D146"/>
    <mergeCell ref="B147:D147"/>
    <mergeCell ref="E131:F131"/>
    <mergeCell ref="G141:K141"/>
    <mergeCell ref="G142:K142"/>
    <mergeCell ref="G143:K143"/>
    <mergeCell ref="G146:K146"/>
    <mergeCell ref="B148:D148"/>
    <mergeCell ref="B149:D149"/>
    <mergeCell ref="E177:F177"/>
    <mergeCell ref="E178:F178"/>
    <mergeCell ref="E179:F179"/>
    <mergeCell ref="B170:D172"/>
    <mergeCell ref="A170:A172"/>
    <mergeCell ref="G170:K172"/>
    <mergeCell ref="E170:F170"/>
    <mergeCell ref="E171:F171"/>
    <mergeCell ref="A173:A175"/>
    <mergeCell ref="B173:D175"/>
    <mergeCell ref="G173:K175"/>
    <mergeCell ref="E173:F173"/>
    <mergeCell ref="E174:F174"/>
    <mergeCell ref="E172:F172"/>
    <mergeCell ref="E175:F175"/>
    <mergeCell ref="B176:D176"/>
    <mergeCell ref="G176:K176"/>
    <mergeCell ref="E189:F189"/>
    <mergeCell ref="E190:F190"/>
    <mergeCell ref="G180:K182"/>
    <mergeCell ref="E194:F194"/>
    <mergeCell ref="E188:F188"/>
    <mergeCell ref="A186:A188"/>
    <mergeCell ref="B186:D188"/>
    <mergeCell ref="G186:K188"/>
    <mergeCell ref="E191:F191"/>
    <mergeCell ref="A189:A191"/>
    <mergeCell ref="B189:D191"/>
    <mergeCell ref="G189:K191"/>
    <mergeCell ref="E185:F185"/>
    <mergeCell ref="B183:D185"/>
    <mergeCell ref="A183:A185"/>
    <mergeCell ref="G183:K185"/>
    <mergeCell ref="E184:F184"/>
    <mergeCell ref="A192:A194"/>
    <mergeCell ref="B192:D194"/>
    <mergeCell ref="G192:K194"/>
    <mergeCell ref="E192:F193"/>
    <mergeCell ref="E183:F183"/>
    <mergeCell ref="A208:A210"/>
    <mergeCell ref="A199:A201"/>
    <mergeCell ref="A205:A207"/>
    <mergeCell ref="E206:F206"/>
    <mergeCell ref="A214:A216"/>
    <mergeCell ref="B214:D216"/>
    <mergeCell ref="E214:F214"/>
    <mergeCell ref="E215:F215"/>
    <mergeCell ref="A195:A198"/>
    <mergeCell ref="E198:F198"/>
    <mergeCell ref="A202:A204"/>
    <mergeCell ref="B202:D204"/>
    <mergeCell ref="E202:F202"/>
    <mergeCell ref="E197:F197"/>
    <mergeCell ref="E196:F196"/>
    <mergeCell ref="B195:D198"/>
    <mergeCell ref="E124:F124"/>
    <mergeCell ref="E118:F118"/>
    <mergeCell ref="G121:K121"/>
    <mergeCell ref="A117:A120"/>
    <mergeCell ref="A113:A115"/>
    <mergeCell ref="E113:F113"/>
    <mergeCell ref="B116:D116"/>
    <mergeCell ref="B113:D115"/>
    <mergeCell ref="E122:F122"/>
    <mergeCell ref="B121:D121"/>
    <mergeCell ref="G162:K162"/>
    <mergeCell ref="B158:D160"/>
    <mergeCell ref="A158:A160"/>
    <mergeCell ref="E160:F160"/>
    <mergeCell ref="E161:F161"/>
    <mergeCell ref="E162:F162"/>
    <mergeCell ref="G158:K160"/>
    <mergeCell ref="E158:F158"/>
    <mergeCell ref="A180:A182"/>
    <mergeCell ref="B180:D182"/>
    <mergeCell ref="E180:F180"/>
    <mergeCell ref="E181:F181"/>
    <mergeCell ref="E182:F182"/>
    <mergeCell ref="E168:F168"/>
    <mergeCell ref="E169:F169"/>
    <mergeCell ref="G167:K169"/>
    <mergeCell ref="A177:A179"/>
    <mergeCell ref="B177:D179"/>
    <mergeCell ref="B163:D165"/>
    <mergeCell ref="A163:A165"/>
    <mergeCell ref="G163:K165"/>
    <mergeCell ref="E163:F163"/>
    <mergeCell ref="E164:F164"/>
    <mergeCell ref="G177:K179"/>
    <mergeCell ref="E149:F149"/>
    <mergeCell ref="E152:F152"/>
    <mergeCell ref="E136:F136"/>
    <mergeCell ref="E114:F114"/>
    <mergeCell ref="E115:F115"/>
    <mergeCell ref="B125:D127"/>
    <mergeCell ref="E139:F139"/>
    <mergeCell ref="E141:F141"/>
    <mergeCell ref="E146:F146"/>
    <mergeCell ref="E147:F147"/>
    <mergeCell ref="E148:F148"/>
    <mergeCell ref="A137:K137"/>
    <mergeCell ref="B134:D136"/>
    <mergeCell ref="E134:F134"/>
    <mergeCell ref="E143:F143"/>
    <mergeCell ref="B144:D145"/>
    <mergeCell ref="G113:K115"/>
    <mergeCell ref="E116:F116"/>
    <mergeCell ref="G116:K116"/>
    <mergeCell ref="E117:F117"/>
    <mergeCell ref="B122:D124"/>
    <mergeCell ref="A122:A124"/>
    <mergeCell ref="G122:K124"/>
    <mergeCell ref="E123:F123"/>
    <mergeCell ref="G154:K156"/>
    <mergeCell ref="E157:F157"/>
    <mergeCell ref="A138:A140"/>
    <mergeCell ref="B117:D120"/>
    <mergeCell ref="G117:K120"/>
    <mergeCell ref="E126:F126"/>
    <mergeCell ref="E127:F127"/>
    <mergeCell ref="E121:F121"/>
    <mergeCell ref="A144:A145"/>
    <mergeCell ref="G144:K145"/>
    <mergeCell ref="E142:F142"/>
    <mergeCell ref="E140:F140"/>
    <mergeCell ref="E144:F145"/>
    <mergeCell ref="E150:F150"/>
    <mergeCell ref="B150:D152"/>
    <mergeCell ref="A150:A152"/>
    <mergeCell ref="G150:K152"/>
    <mergeCell ref="E151:F151"/>
    <mergeCell ref="A125:A127"/>
    <mergeCell ref="G125:K127"/>
    <mergeCell ref="G134:K136"/>
    <mergeCell ref="G147:K147"/>
    <mergeCell ref="G148:K148"/>
    <mergeCell ref="E125:F125"/>
    <mergeCell ref="G195:K198"/>
    <mergeCell ref="G214:K216"/>
    <mergeCell ref="B211:D211"/>
    <mergeCell ref="B212:D212"/>
    <mergeCell ref="B213:D213"/>
    <mergeCell ref="E211:F211"/>
    <mergeCell ref="G211:K211"/>
    <mergeCell ref="G212:K212"/>
    <mergeCell ref="G213:K213"/>
    <mergeCell ref="E212:F212"/>
    <mergeCell ref="E213:F213"/>
    <mergeCell ref="E216:F216"/>
    <mergeCell ref="E227:F227"/>
    <mergeCell ref="G221:K221"/>
    <mergeCell ref="G222:K222"/>
    <mergeCell ref="B222:D222"/>
    <mergeCell ref="E201:F201"/>
    <mergeCell ref="E207:F207"/>
    <mergeCell ref="E210:F210"/>
    <mergeCell ref="B221:D221"/>
    <mergeCell ref="B223:D223"/>
    <mergeCell ref="E223:F223"/>
    <mergeCell ref="G223:K223"/>
    <mergeCell ref="G202:K204"/>
    <mergeCell ref="E203:F203"/>
    <mergeCell ref="E204:F204"/>
    <mergeCell ref="A233:K233"/>
    <mergeCell ref="A232:B232"/>
    <mergeCell ref="G228:K230"/>
    <mergeCell ref="A218:A220"/>
    <mergeCell ref="B218:D220"/>
    <mergeCell ref="E218:F218"/>
    <mergeCell ref="E220:F220"/>
    <mergeCell ref="E219:F219"/>
    <mergeCell ref="G218:K220"/>
    <mergeCell ref="E221:F221"/>
    <mergeCell ref="E222:F222"/>
    <mergeCell ref="A224:A226"/>
    <mergeCell ref="A228:A230"/>
    <mergeCell ref="B228:D230"/>
    <mergeCell ref="E228:F228"/>
    <mergeCell ref="E230:F230"/>
    <mergeCell ref="E229:F229"/>
    <mergeCell ref="G227:K227"/>
    <mergeCell ref="B224:D226"/>
    <mergeCell ref="E224:F224"/>
    <mergeCell ref="E225:F225"/>
    <mergeCell ref="E226:F226"/>
    <mergeCell ref="B227:D227"/>
    <mergeCell ref="G224:K226"/>
    <mergeCell ref="B6:C6"/>
    <mergeCell ref="E89:F89"/>
    <mergeCell ref="B105:D107"/>
    <mergeCell ref="E106:F106"/>
    <mergeCell ref="E105:F105"/>
    <mergeCell ref="E73:F73"/>
    <mergeCell ref="E72:F72"/>
    <mergeCell ref="A71:A76"/>
    <mergeCell ref="B71:D76"/>
    <mergeCell ref="E71:F71"/>
    <mergeCell ref="A105:A107"/>
    <mergeCell ref="E44:F44"/>
    <mergeCell ref="B43:D44"/>
    <mergeCell ref="A43:A44"/>
    <mergeCell ref="E46:F46"/>
    <mergeCell ref="E47:F47"/>
    <mergeCell ref="E79:F79"/>
    <mergeCell ref="A77:A79"/>
    <mergeCell ref="B30:D31"/>
    <mergeCell ref="A30:A31"/>
    <mergeCell ref="E41:F41"/>
    <mergeCell ref="B35:D37"/>
    <mergeCell ref="B95:D97"/>
    <mergeCell ref="A89:A91"/>
    <mergeCell ref="E108:F109"/>
    <mergeCell ref="E110:F112"/>
    <mergeCell ref="E23:F23"/>
    <mergeCell ref="E101:F101"/>
    <mergeCell ref="E99:F99"/>
    <mergeCell ref="B98:D101"/>
    <mergeCell ref="E96:F96"/>
    <mergeCell ref="E97:F97"/>
    <mergeCell ref="E82:F82"/>
    <mergeCell ref="E77:F77"/>
    <mergeCell ref="B80:D80"/>
    <mergeCell ref="A81:K81"/>
    <mergeCell ref="G84:K84"/>
    <mergeCell ref="A108:A109"/>
    <mergeCell ref="B108:D109"/>
    <mergeCell ref="G108:K109"/>
    <mergeCell ref="A92:A94"/>
    <mergeCell ref="A102:A104"/>
    <mergeCell ref="B102:D104"/>
    <mergeCell ref="G105:K107"/>
    <mergeCell ref="E95:F95"/>
    <mergeCell ref="E92:F92"/>
    <mergeCell ref="E93:F93"/>
    <mergeCell ref="E94:F94"/>
  </mergeCells>
  <pageMargins left="0.98425196850393704" right="0.78740157480314965" top="0.39370078740157483" bottom="0.39370078740157483" header="0.31496062992125984" footer="0.31496062992125984"/>
  <pageSetup paperSize="9" scale="98"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Лист1!_ftn1</vt:lpstr>
    </vt:vector>
  </TitlesOfParts>
  <Company>Krokoz™</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dc:creator>
  <cp:lastModifiedBy>Лидия</cp:lastModifiedBy>
  <cp:lastPrinted>2020-06-10T03:30:24Z</cp:lastPrinted>
  <dcterms:created xsi:type="dcterms:W3CDTF">2017-03-03T04:11:20Z</dcterms:created>
  <dcterms:modified xsi:type="dcterms:W3CDTF">2020-07-08T14:55:42Z</dcterms:modified>
</cp:coreProperties>
</file>